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filterPrivacy="1" codeName="EstaPasta_de_trabalho" defaultThemeVersion="124226"/>
  <xr:revisionPtr revIDLastSave="0" documentId="8_{DE06FA0F-B5BD-4FAD-A96C-B44830165C97}" xr6:coauthVersionLast="47" xr6:coauthVersionMax="47" xr10:uidLastSave="{00000000-0000-0000-0000-000000000000}"/>
  <bookViews>
    <workbookView xWindow="-110" yWindow="-110" windowWidth="19420" windowHeight="10420" tabRatio="737" activeTab="2" xr2:uid="{00000000-000D-0000-FFFF-FFFF00000000}"/>
  </bookViews>
  <sheets>
    <sheet name="Índice" sheetId="1" r:id="rId1"/>
    <sheet name="A-1" sheetId="78" r:id="rId2"/>
    <sheet name="A-2" sheetId="24" r:id="rId3"/>
    <sheet name="A-3" sheetId="75" r:id="rId4"/>
    <sheet name="A-4" sheetId="76" r:id="rId5"/>
    <sheet name="A-5" sheetId="77" r:id="rId6"/>
    <sheet name="A-6" sheetId="79" r:id="rId7"/>
    <sheet name="ESRI_MAPINFO_SHEET" sheetId="2" state="veryHidden" r:id="rId8"/>
  </sheets>
  <definedNames>
    <definedName name="_Ref11771521" localSheetId="0">Índice!$AA$62</definedName>
    <definedName name="_Ref44188272" localSheetId="0">Índice!$V$38</definedName>
    <definedName name="_Ref515355743" localSheetId="0">Índice!$AA$42</definedName>
    <definedName name="_Ref9848671" localSheetId="0">Índice!$AA$66</definedName>
    <definedName name="_Ref9849419" localSheetId="0">Índice!$AA$70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" i="79" l="1"/>
  <c r="G5" i="79"/>
  <c r="C8" i="78"/>
  <c r="G5" i="78"/>
  <c r="C8" i="77"/>
  <c r="G5" i="77"/>
  <c r="C8" i="76"/>
  <c r="G5" i="76"/>
  <c r="C8" i="75"/>
  <c r="G5" i="75"/>
  <c r="G5" i="24"/>
  <c r="O10" i="1" l="1"/>
  <c r="O14" i="1" l="1"/>
  <c r="O18" i="1" l="1"/>
  <c r="O22" i="1" l="1"/>
  <c r="O26" i="1" l="1"/>
  <c r="C8" i="24"/>
</calcChain>
</file>

<file path=xl/sharedStrings.xml><?xml version="1.0" encoding="utf-8"?>
<sst xmlns="http://schemas.openxmlformats.org/spreadsheetml/2006/main" count="74" uniqueCount="55">
  <si>
    <t>Voltar p/ Índice</t>
  </si>
  <si>
    <t>Diesel</t>
  </si>
  <si>
    <t>Híbrido</t>
  </si>
  <si>
    <t>Flex Fuel</t>
  </si>
  <si>
    <t>Gasolina</t>
  </si>
  <si>
    <t>(unidades)</t>
  </si>
  <si>
    <t>Meses</t>
  </si>
  <si>
    <t>Ref.: EPE, base ANFAVEA 2020</t>
  </si>
  <si>
    <t>Anos</t>
  </si>
  <si>
    <t>(%)</t>
  </si>
  <si>
    <t>Híbridos e elétricos</t>
  </si>
  <si>
    <t>Participação</t>
  </si>
  <si>
    <t>Etanol</t>
  </si>
  <si>
    <t xml:space="preserve"> CL Diesel</t>
  </si>
  <si>
    <t>Frota Total</t>
  </si>
  <si>
    <t>(Milhões de unidades)</t>
  </si>
  <si>
    <t xml:space="preserve">Figura 2 - Evolução Anual do Licenciamento de Híbridos e Elétricos e Participação no Licenciamento Total </t>
  </si>
  <si>
    <t>Ref.: EPE</t>
  </si>
  <si>
    <t>Elétrico</t>
  </si>
  <si>
    <t>Gráfico 2 - Participação na Frota Ciclo Otto</t>
  </si>
  <si>
    <t>(Milhões de m³ gas. equiv.)</t>
  </si>
  <si>
    <t>Gráfico 4 - Demanda Global Ciclo Otto</t>
  </si>
  <si>
    <t>Demanda Global</t>
  </si>
  <si>
    <t>Países</t>
  </si>
  <si>
    <t>Argentina</t>
  </si>
  <si>
    <t>Chile</t>
  </si>
  <si>
    <t>PIB per capita (2015)</t>
  </si>
  <si>
    <t>Taxa de motorização</t>
  </si>
  <si>
    <t>(veículo / habitante)</t>
  </si>
  <si>
    <t>Estados Unidos</t>
  </si>
  <si>
    <t>Austrália</t>
  </si>
  <si>
    <t>Itália</t>
  </si>
  <si>
    <t>Canadá</t>
  </si>
  <si>
    <t>Japão</t>
  </si>
  <si>
    <t>Áustria</t>
  </si>
  <si>
    <t>Espanha</t>
  </si>
  <si>
    <t>França</t>
  </si>
  <si>
    <t>Reino Unido</t>
  </si>
  <si>
    <t>Alemanha</t>
  </si>
  <si>
    <t>Bélgica</t>
  </si>
  <si>
    <t>República Checa</t>
  </si>
  <si>
    <t>Suécia</t>
  </si>
  <si>
    <t>Coréia do Sul</t>
  </si>
  <si>
    <t>Rússia</t>
  </si>
  <si>
    <t>México</t>
  </si>
  <si>
    <t>Brasil</t>
  </si>
  <si>
    <t>Ref.: ANFAVEA, 2020; EPE, 2020b; WORLD BANK, 2020</t>
  </si>
  <si>
    <t xml:space="preserve">Gráfico 5 - Evolução da Taxa de Motorização </t>
  </si>
  <si>
    <t>Demanda de Energia dos Veículos Leves: 2022-2031</t>
  </si>
  <si>
    <t>Ref.: EPE, base ANFAVEA 2021</t>
  </si>
  <si>
    <t>Brasil (2031)</t>
  </si>
  <si>
    <t>Gráfico 1 - Frota de Veículos Leves - 2022-2031</t>
  </si>
  <si>
    <t>Figura 1 - Licenciamento de Veículos Leves - jan/19-nov/21</t>
  </si>
  <si>
    <t>(US$ / habitante / ano)</t>
  </si>
  <si>
    <t>2021*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</si>
</sst>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[$-416]mmm\-yy;@"/>
    <numFmt numFmtId="167" formatCode="0.0%"/>
    <numFmt numFmtId="168" formatCode="_(* #,##0_);_(* \(#,##0\);_(* &quot;-&quot;??_);_(@_)"/>
    <numFmt numFmtId="169" formatCode="0.0000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4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Times New Roman"/>
      <family val="2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theme="4" tint="-0.24994659260841701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/>
    <xf numFmtId="0" fontId="6" fillId="0" borderId="0"/>
    <xf numFmtId="164" fontId="5" fillId="0" borderId="0" applyFont="0" applyFill="0" applyBorder="0" applyAlignment="0" applyProtection="0"/>
    <xf numFmtId="0" fontId="6" fillId="0" borderId="0"/>
    <xf numFmtId="9" fontId="7" fillId="0" borderId="0" applyFont="0" applyFill="0" applyBorder="0" applyAlignment="0" applyProtection="0"/>
    <xf numFmtId="0" fontId="6" fillId="0" borderId="0">
      <alignment vertical="center"/>
    </xf>
    <xf numFmtId="9" fontId="5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1" applyFont="1" applyAlignment="1">
      <alignment horizontal="center" vertical="top"/>
    </xf>
    <xf numFmtId="0" fontId="0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Fill="1" applyBorder="1" applyAlignment="1">
      <alignment horizontal="center" vertical="top"/>
    </xf>
    <xf numFmtId="0" fontId="0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1" fillId="0" borderId="0" xfId="0" applyFont="1" applyBorder="1" applyAlignment="1">
      <alignment vertical="top"/>
    </xf>
    <xf numFmtId="0" fontId="1" fillId="0" borderId="0" xfId="0" applyFont="1" applyAlignment="1">
      <alignment horizontal="left" vertical="top"/>
    </xf>
    <xf numFmtId="0" fontId="0" fillId="0" borderId="0" xfId="0" applyFont="1" applyBorder="1" applyAlignment="1">
      <alignment vertical="top"/>
    </xf>
    <xf numFmtId="0" fontId="1" fillId="0" borderId="0" xfId="0" applyFont="1" applyAlignment="1">
      <alignment horizontal="center" vertical="top"/>
    </xf>
    <xf numFmtId="0" fontId="0" fillId="0" borderId="2" xfId="0" applyFont="1" applyBorder="1" applyAlignment="1">
      <alignment horizontal="centerContinuous" vertical="top"/>
    </xf>
    <xf numFmtId="0" fontId="1" fillId="0" borderId="0" xfId="0" applyFont="1"/>
    <xf numFmtId="0" fontId="0" fillId="0" borderId="0" xfId="0" applyFont="1" applyFill="1" applyAlignment="1">
      <alignment vertical="top"/>
    </xf>
    <xf numFmtId="0" fontId="0" fillId="0" borderId="0" xfId="0" applyFont="1" applyFill="1" applyBorder="1" applyAlignment="1">
      <alignment vertical="top"/>
    </xf>
    <xf numFmtId="0" fontId="0" fillId="0" borderId="0" xfId="0" applyFont="1"/>
    <xf numFmtId="0" fontId="8" fillId="0" borderId="1" xfId="0" applyFont="1" applyBorder="1" applyAlignment="1">
      <alignment vertical="top"/>
    </xf>
    <xf numFmtId="0" fontId="8" fillId="0" borderId="1" xfId="0" applyFont="1" applyFill="1" applyBorder="1" applyAlignment="1">
      <alignment vertical="top"/>
    </xf>
    <xf numFmtId="0" fontId="8" fillId="0" borderId="2" xfId="0" applyFont="1" applyBorder="1" applyAlignment="1">
      <alignment vertical="top"/>
    </xf>
    <xf numFmtId="0" fontId="0" fillId="0" borderId="0" xfId="0" applyFont="1" applyAlignment="1"/>
    <xf numFmtId="0" fontId="8" fillId="0" borderId="1" xfId="0" applyFont="1" applyBorder="1" applyAlignment="1"/>
    <xf numFmtId="0" fontId="9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165" fontId="0" fillId="0" borderId="0" xfId="0" applyNumberFormat="1" applyAlignment="1">
      <alignment horizontal="center"/>
    </xf>
    <xf numFmtId="166" fontId="0" fillId="0" borderId="0" xfId="0" applyNumberFormat="1" applyFont="1" applyAlignment="1">
      <alignment horizontal="center" vertical="top"/>
    </xf>
    <xf numFmtId="3" fontId="0" fillId="0" borderId="0" xfId="0" applyNumberFormat="1" applyAlignment="1">
      <alignment horizontal="center"/>
    </xf>
    <xf numFmtId="3" fontId="0" fillId="0" borderId="0" xfId="0" applyNumberFormat="1" applyFont="1" applyAlignment="1">
      <alignment vertical="top"/>
    </xf>
    <xf numFmtId="3" fontId="0" fillId="0" borderId="0" xfId="0" applyNumberFormat="1" applyFont="1" applyAlignment="1">
      <alignment horizontal="center" vertical="top"/>
    </xf>
    <xf numFmtId="167" fontId="0" fillId="0" borderId="0" xfId="7" applyNumberFormat="1" applyFont="1" applyAlignment="1">
      <alignment horizontal="center"/>
    </xf>
    <xf numFmtId="0" fontId="1" fillId="0" borderId="0" xfId="0" applyFont="1" applyAlignment="1">
      <alignment horizontal="center" vertical="top" wrapText="1"/>
    </xf>
    <xf numFmtId="165" fontId="0" fillId="0" borderId="0" xfId="0" applyNumberFormat="1" applyFont="1" applyAlignment="1">
      <alignment horizontal="center" vertical="top"/>
    </xf>
    <xf numFmtId="167" fontId="0" fillId="0" borderId="0" xfId="7" applyNumberFormat="1" applyFont="1" applyAlignment="1">
      <alignment horizontal="center" vertical="top"/>
    </xf>
    <xf numFmtId="0" fontId="0" fillId="0" borderId="2" xfId="0" applyFont="1" applyBorder="1" applyAlignment="1">
      <alignment horizontal="centerContinuous" vertical="top" wrapText="1"/>
    </xf>
    <xf numFmtId="168" fontId="0" fillId="0" borderId="0" xfId="3" applyNumberFormat="1" applyFont="1"/>
    <xf numFmtId="169" fontId="0" fillId="0" borderId="0" xfId="0" applyNumberFormat="1"/>
    <xf numFmtId="2" fontId="0" fillId="0" borderId="0" xfId="0" applyNumberFormat="1"/>
    <xf numFmtId="43" fontId="0" fillId="0" borderId="0" xfId="0" applyNumberFormat="1"/>
    <xf numFmtId="0" fontId="3" fillId="0" borderId="0" xfId="1" applyAlignment="1">
      <alignment vertical="top"/>
    </xf>
    <xf numFmtId="4" fontId="0" fillId="0" borderId="0" xfId="0" applyNumberFormat="1" applyAlignment="1">
      <alignment horizontal="center"/>
    </xf>
    <xf numFmtId="4" fontId="0" fillId="0" borderId="0" xfId="0" applyNumberFormat="1" applyFont="1" applyAlignment="1">
      <alignment horizontal="center" vertical="top"/>
    </xf>
    <xf numFmtId="0" fontId="0" fillId="0" borderId="0" xfId="0" applyFont="1" applyAlignment="1">
      <alignment horizontal="left" vertical="top"/>
    </xf>
    <xf numFmtId="10" fontId="0" fillId="0" borderId="0" xfId="7" applyNumberFormat="1" applyFont="1" applyAlignment="1">
      <alignment horizontal="center"/>
    </xf>
    <xf numFmtId="165" fontId="0" fillId="0" borderId="0" xfId="0" applyNumberFormat="1" applyFill="1" applyAlignment="1">
      <alignment horizontal="center"/>
    </xf>
  </cellXfs>
  <cellStyles count="8">
    <cellStyle name="Hiperlink" xfId="1" builtinId="8"/>
    <cellStyle name="Normal" xfId="0" builtinId="0"/>
    <cellStyle name="Normal 10 2" xfId="2" xr:uid="{00000000-0005-0000-0000-000002000000}"/>
    <cellStyle name="Normal 5" xfId="6" xr:uid="{00000000-0005-0000-0000-000003000000}"/>
    <cellStyle name="Normal 8" xfId="4" xr:uid="{00000000-0005-0000-0000-000004000000}"/>
    <cellStyle name="Porcentagem" xfId="7" builtinId="5"/>
    <cellStyle name="Porcentagem 4 2" xfId="5" xr:uid="{00000000-0005-0000-0000-000006000000}"/>
    <cellStyle name="Vírgula 4 2" xfId="3" xr:uid="{00000000-0005-0000-0000-000007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A-6'!A1"/><Relationship Id="rId3" Type="http://schemas.openxmlformats.org/officeDocument/2006/relationships/image" Target="../media/image2.png"/><Relationship Id="rId7" Type="http://schemas.openxmlformats.org/officeDocument/2006/relationships/hyperlink" Target="#'A-5'!A1"/><Relationship Id="rId2" Type="http://schemas.openxmlformats.org/officeDocument/2006/relationships/image" Target="../media/image1.png"/><Relationship Id="rId1" Type="http://schemas.openxmlformats.org/officeDocument/2006/relationships/hyperlink" Target="#'A-1'!A1"/><Relationship Id="rId6" Type="http://schemas.openxmlformats.org/officeDocument/2006/relationships/hyperlink" Target="#'A-4'!A1"/><Relationship Id="rId5" Type="http://schemas.openxmlformats.org/officeDocument/2006/relationships/hyperlink" Target="#'A-3'!A1"/><Relationship Id="rId10" Type="http://schemas.openxmlformats.org/officeDocument/2006/relationships/image" Target="../media/image4.png"/><Relationship Id="rId4" Type="http://schemas.openxmlformats.org/officeDocument/2006/relationships/hyperlink" Target="#'A-2'!A1"/><Relationship Id="rId9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5.png"/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5.png"/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5.png"/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5.png"/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5.png"/><Relationship Id="rId1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5.png"/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3</xdr:row>
      <xdr:rowOff>123825</xdr:rowOff>
    </xdr:from>
    <xdr:to>
      <xdr:col>14</xdr:col>
      <xdr:colOff>581025</xdr:colOff>
      <xdr:row>7</xdr:row>
      <xdr:rowOff>38100</xdr:rowOff>
    </xdr:to>
    <xdr:pic>
      <xdr:nvPicPr>
        <xdr:cNvPr id="4" name="Imagem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0" y="885825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1714500</xdr:colOff>
      <xdr:row>37</xdr:row>
      <xdr:rowOff>57152</xdr:rowOff>
    </xdr:from>
    <xdr:to>
      <xdr:col>17</xdr:col>
      <xdr:colOff>171241</xdr:colOff>
      <xdr:row>44</xdr:row>
      <xdr:rowOff>185944</xdr:rowOff>
    </xdr:to>
    <xdr:pic>
      <xdr:nvPicPr>
        <xdr:cNvPr id="18" name="Imagem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06100" y="7239002"/>
          <a:ext cx="1676191" cy="14622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7</xdr:row>
      <xdr:rowOff>123825</xdr:rowOff>
    </xdr:from>
    <xdr:to>
      <xdr:col>14</xdr:col>
      <xdr:colOff>581025</xdr:colOff>
      <xdr:row>11</xdr:row>
      <xdr:rowOff>0</xdr:rowOff>
    </xdr:to>
    <xdr:pic>
      <xdr:nvPicPr>
        <xdr:cNvPr id="7" name="Imagem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0" y="1647825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11</xdr:row>
      <xdr:rowOff>123825</xdr:rowOff>
    </xdr:from>
    <xdr:to>
      <xdr:col>14</xdr:col>
      <xdr:colOff>581025</xdr:colOff>
      <xdr:row>15</xdr:row>
      <xdr:rowOff>0</xdr:rowOff>
    </xdr:to>
    <xdr:pic>
      <xdr:nvPicPr>
        <xdr:cNvPr id="8" name="Imagem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0" y="2409825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15</xdr:row>
      <xdr:rowOff>123825</xdr:rowOff>
    </xdr:from>
    <xdr:to>
      <xdr:col>14</xdr:col>
      <xdr:colOff>581025</xdr:colOff>
      <xdr:row>19</xdr:row>
      <xdr:rowOff>0</xdr:rowOff>
    </xdr:to>
    <xdr:pic>
      <xdr:nvPicPr>
        <xdr:cNvPr id="10" name="Imagem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0" y="3171825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19</xdr:row>
      <xdr:rowOff>123825</xdr:rowOff>
    </xdr:from>
    <xdr:to>
      <xdr:col>14</xdr:col>
      <xdr:colOff>581025</xdr:colOff>
      <xdr:row>23</xdr:row>
      <xdr:rowOff>0</xdr:rowOff>
    </xdr:to>
    <xdr:pic>
      <xdr:nvPicPr>
        <xdr:cNvPr id="11" name="Imagem 10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0" y="3933825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23</xdr:row>
      <xdr:rowOff>123825</xdr:rowOff>
    </xdr:from>
    <xdr:to>
      <xdr:col>14</xdr:col>
      <xdr:colOff>581025</xdr:colOff>
      <xdr:row>27</xdr:row>
      <xdr:rowOff>0</xdr:rowOff>
    </xdr:to>
    <xdr:pic>
      <xdr:nvPicPr>
        <xdr:cNvPr id="12" name="Imagem 11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0" y="4695825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0</xdr:colOff>
      <xdr:row>0</xdr:row>
      <xdr:rowOff>1</xdr:rowOff>
    </xdr:from>
    <xdr:to>
      <xdr:col>14</xdr:col>
      <xdr:colOff>257175</xdr:colOff>
      <xdr:row>2</xdr:row>
      <xdr:rowOff>109396</xdr:rowOff>
    </xdr:to>
    <xdr:pic>
      <xdr:nvPicPr>
        <xdr:cNvPr id="13" name="Imagem 12" descr="Ativo 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3325" y="1"/>
          <a:ext cx="866775" cy="576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485776</xdr:colOff>
      <xdr:row>4</xdr:row>
      <xdr:rowOff>76200</xdr:rowOff>
    </xdr:from>
    <xdr:to>
      <xdr:col>11</xdr:col>
      <xdr:colOff>285750</xdr:colOff>
      <xdr:row>52</xdr:row>
      <xdr:rowOff>77473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/>
        <a:srcRect l="64802" t="12659" r="16641" b="3866"/>
        <a:stretch/>
      </xdr:blipFill>
      <xdr:spPr>
        <a:xfrm>
          <a:off x="485776" y="962025"/>
          <a:ext cx="6505574" cy="9145273"/>
        </a:xfrm>
        <a:prstGeom prst="rect">
          <a:avLst/>
        </a:prstGeom>
        <a:solidFill>
          <a:srgbClr val="FFFFFF">
            <a:shade val="85000"/>
          </a:srgbClr>
        </a:solidFill>
        <a:ln w="190500" cap="rnd">
          <a:solidFill>
            <a:srgbClr val="FFFFFF"/>
          </a:solidFill>
        </a:ln>
        <a:effectLst>
          <a:outerShdw blurRad="50000" algn="tl" rotWithShape="0">
            <a:srgbClr val="000000">
              <a:alpha val="41000"/>
            </a:srgbClr>
          </a:outerShdw>
        </a:effectLst>
        <a:scene3d>
          <a:camera prst="orthographicFront"/>
          <a:lightRig rig="twoPt" dir="t">
            <a:rot lat="0" lon="0" rev="7800000"/>
          </a:lightRig>
        </a:scene3d>
        <a:sp3d contourW="6350">
          <a:bevelT w="50800" h="16510"/>
          <a:contourClr>
            <a:srgbClr val="C0C0C0"/>
          </a:contourClr>
        </a:sp3d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381002</xdr:colOff>
      <xdr:row>17</xdr:row>
      <xdr:rowOff>38100</xdr:rowOff>
    </xdr:from>
    <xdr:to>
      <xdr:col>7</xdr:col>
      <xdr:colOff>476252</xdr:colOff>
      <xdr:row>21</xdr:row>
      <xdr:rowOff>152400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6019802" y="3324225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76200</xdr:colOff>
      <xdr:row>2</xdr:row>
      <xdr:rowOff>76200</xdr:rowOff>
    </xdr:from>
    <xdr:to>
      <xdr:col>2</xdr:col>
      <xdr:colOff>361950</xdr:colOff>
      <xdr:row>4</xdr:row>
      <xdr:rowOff>214170</xdr:rowOff>
    </xdr:to>
    <xdr:pic>
      <xdr:nvPicPr>
        <xdr:cNvPr id="4" name="Imagem 3" descr="Ativ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342900"/>
          <a:ext cx="866775" cy="576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</xdr:colOff>
      <xdr:row>16</xdr:row>
      <xdr:rowOff>104775</xdr:rowOff>
    </xdr:from>
    <xdr:to>
      <xdr:col>5</xdr:col>
      <xdr:colOff>266701</xdr:colOff>
      <xdr:row>21</xdr:row>
      <xdr:rowOff>28575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6858001" y="3200400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76200</xdr:colOff>
      <xdr:row>2</xdr:row>
      <xdr:rowOff>57150</xdr:rowOff>
    </xdr:from>
    <xdr:to>
      <xdr:col>2</xdr:col>
      <xdr:colOff>361950</xdr:colOff>
      <xdr:row>4</xdr:row>
      <xdr:rowOff>195120</xdr:rowOff>
    </xdr:to>
    <xdr:pic>
      <xdr:nvPicPr>
        <xdr:cNvPr id="4" name="Imagem 3" descr="Ativ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323850"/>
          <a:ext cx="866775" cy="576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19051</xdr:colOff>
      <xdr:row>18</xdr:row>
      <xdr:rowOff>38100</xdr:rowOff>
    </xdr:from>
    <xdr:to>
      <xdr:col>9</xdr:col>
      <xdr:colOff>581026</xdr:colOff>
      <xdr:row>22</xdr:row>
      <xdr:rowOff>152400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7648576" y="3705225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38100</xdr:colOff>
      <xdr:row>2</xdr:row>
      <xdr:rowOff>66675</xdr:rowOff>
    </xdr:from>
    <xdr:to>
      <xdr:col>2</xdr:col>
      <xdr:colOff>323850</xdr:colOff>
      <xdr:row>4</xdr:row>
      <xdr:rowOff>204645</xdr:rowOff>
    </xdr:to>
    <xdr:pic>
      <xdr:nvPicPr>
        <xdr:cNvPr id="4" name="Imagem 3" descr="Ativ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333375"/>
          <a:ext cx="866775" cy="576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266702</xdr:colOff>
      <xdr:row>16</xdr:row>
      <xdr:rowOff>85725</xdr:rowOff>
    </xdr:from>
    <xdr:to>
      <xdr:col>9</xdr:col>
      <xdr:colOff>57152</xdr:colOff>
      <xdr:row>21</xdr:row>
      <xdr:rowOff>9525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7124702" y="3371850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2</xdr:row>
      <xdr:rowOff>133350</xdr:rowOff>
    </xdr:from>
    <xdr:to>
      <xdr:col>2</xdr:col>
      <xdr:colOff>333375</xdr:colOff>
      <xdr:row>4</xdr:row>
      <xdr:rowOff>271320</xdr:rowOff>
    </xdr:to>
    <xdr:pic>
      <xdr:nvPicPr>
        <xdr:cNvPr id="4" name="Imagem 3" descr="Ativ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400050"/>
          <a:ext cx="866775" cy="576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323851</xdr:colOff>
      <xdr:row>14</xdr:row>
      <xdr:rowOff>180974</xdr:rowOff>
    </xdr:from>
    <xdr:to>
      <xdr:col>5</xdr:col>
      <xdr:colOff>590551</xdr:colOff>
      <xdr:row>19</xdr:row>
      <xdr:rowOff>104774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3867151" y="3276599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76200</xdr:colOff>
      <xdr:row>2</xdr:row>
      <xdr:rowOff>133350</xdr:rowOff>
    </xdr:from>
    <xdr:to>
      <xdr:col>2</xdr:col>
      <xdr:colOff>361950</xdr:colOff>
      <xdr:row>4</xdr:row>
      <xdr:rowOff>271320</xdr:rowOff>
    </xdr:to>
    <xdr:pic>
      <xdr:nvPicPr>
        <xdr:cNvPr id="4" name="Imagem 3" descr="Ativo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400050"/>
          <a:ext cx="866775" cy="576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</xdr:colOff>
      <xdr:row>15</xdr:row>
      <xdr:rowOff>104775</xdr:rowOff>
    </xdr:from>
    <xdr:to>
      <xdr:col>5</xdr:col>
      <xdr:colOff>266701</xdr:colOff>
      <xdr:row>20</xdr:row>
      <xdr:rowOff>28575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3543301" y="3200400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57150</xdr:colOff>
      <xdr:row>2</xdr:row>
      <xdr:rowOff>85725</xdr:rowOff>
    </xdr:from>
    <xdr:to>
      <xdr:col>2</xdr:col>
      <xdr:colOff>342900</xdr:colOff>
      <xdr:row>4</xdr:row>
      <xdr:rowOff>223695</xdr:rowOff>
    </xdr:to>
    <xdr:pic>
      <xdr:nvPicPr>
        <xdr:cNvPr id="4" name="Imagem 3" descr="Ativo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5" y="352425"/>
          <a:ext cx="866775" cy="576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15</xdr:col>
      <xdr:colOff>391817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0" y="0"/>
          <a:ext cx="953581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NÃO EDITAR </a:t>
          </a:r>
        </a:p>
        <a:p>
          <a:pPr algn="ctr"/>
          <a:r>
            <a:rPr lang="pt-BR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Para uso somente da Esri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O1:AA70"/>
  <sheetViews>
    <sheetView showGridLines="0" zoomScale="70" zoomScaleNormal="70" workbookViewId="0">
      <pane xSplit="13" topLeftCell="N1" activePane="topRight" state="frozen"/>
      <selection pane="topRight"/>
    </sheetView>
  </sheetViews>
  <sheetFormatPr defaultColWidth="9.1796875" defaultRowHeight="14.5" x14ac:dyDescent="0.35"/>
  <cols>
    <col min="1" max="12" width="9.1796875" style="2"/>
    <col min="13" max="13" width="3.54296875" style="2" customWidth="1"/>
    <col min="14" max="15" width="9.1796875" style="2" customWidth="1"/>
    <col min="16" max="16" width="3.1796875" style="2" customWidth="1"/>
    <col min="17" max="17" width="48.1796875" style="14" customWidth="1"/>
    <col min="18" max="18" width="9.1796875" style="2"/>
    <col min="19" max="19" width="9.1796875" style="2" customWidth="1"/>
    <col min="20" max="20" width="9.1796875" style="2"/>
    <col min="21" max="21" width="3.1796875" style="2" customWidth="1"/>
    <col min="22" max="22" width="9.1796875" style="14"/>
    <col min="23" max="25" width="9.1796875" style="2"/>
    <col min="26" max="26" width="3.1796875" style="2" customWidth="1"/>
    <col min="27" max="27" width="9.1796875" style="20"/>
    <col min="28" max="16384" width="9.1796875" style="2"/>
  </cols>
  <sheetData>
    <row r="1" spans="15:27" ht="21.75" customHeight="1" x14ac:dyDescent="0.35"/>
    <row r="3" spans="15:27" s="17" customFormat="1" ht="21" customHeight="1" x14ac:dyDescent="0.55000000000000004">
      <c r="Q3" s="18"/>
      <c r="V3" s="6" t="s">
        <v>48</v>
      </c>
      <c r="Z3" s="21"/>
    </row>
    <row r="4" spans="15:27" ht="12" customHeight="1" x14ac:dyDescent="0.35">
      <c r="AA4" s="14"/>
    </row>
    <row r="5" spans="15:27" x14ac:dyDescent="0.35">
      <c r="T5" s="10"/>
      <c r="U5" s="10"/>
      <c r="V5" s="15"/>
      <c r="AA5" s="14"/>
    </row>
    <row r="6" spans="15:27" x14ac:dyDescent="0.35">
      <c r="O6" s="2">
        <v>1</v>
      </c>
      <c r="Q6" s="3" t="s">
        <v>52</v>
      </c>
      <c r="T6" s="10"/>
      <c r="U6" s="8"/>
      <c r="V6" s="3"/>
      <c r="AA6" s="3"/>
    </row>
    <row r="7" spans="15:27" x14ac:dyDescent="0.35">
      <c r="T7" s="10"/>
      <c r="U7" s="10"/>
      <c r="AA7" s="14"/>
    </row>
    <row r="8" spans="15:27" x14ac:dyDescent="0.35">
      <c r="T8" s="10"/>
      <c r="U8" s="10"/>
      <c r="AA8" s="14"/>
    </row>
    <row r="9" spans="15:27" x14ac:dyDescent="0.35">
      <c r="T9" s="10"/>
      <c r="U9" s="10"/>
      <c r="AA9" s="14"/>
    </row>
    <row r="10" spans="15:27" x14ac:dyDescent="0.35">
      <c r="O10" s="2">
        <f>O6+1</f>
        <v>2</v>
      </c>
      <c r="Q10" s="3" t="s">
        <v>16</v>
      </c>
      <c r="U10" s="3"/>
      <c r="V10" s="3"/>
      <c r="AA10" s="3"/>
    </row>
    <row r="11" spans="15:27" x14ac:dyDescent="0.35">
      <c r="AA11" s="14"/>
    </row>
    <row r="14" spans="15:27" x14ac:dyDescent="0.35">
      <c r="O14" s="2">
        <f>O10+1</f>
        <v>3</v>
      </c>
      <c r="Q14" s="3" t="s">
        <v>51</v>
      </c>
      <c r="R14" s="3"/>
      <c r="U14" s="3"/>
      <c r="V14" s="3"/>
      <c r="Z14" s="14"/>
      <c r="AA14" s="3"/>
    </row>
    <row r="15" spans="15:27" x14ac:dyDescent="0.35">
      <c r="Z15" s="14"/>
      <c r="AA15" s="14"/>
    </row>
    <row r="16" spans="15:27" x14ac:dyDescent="0.35">
      <c r="AA16" s="14"/>
    </row>
    <row r="17" spans="15:27" x14ac:dyDescent="0.35">
      <c r="Z17" s="14"/>
      <c r="AA17" s="14"/>
    </row>
    <row r="18" spans="15:27" x14ac:dyDescent="0.35">
      <c r="O18" s="2">
        <f>O14+1</f>
        <v>4</v>
      </c>
      <c r="Q18" s="3" t="s">
        <v>19</v>
      </c>
      <c r="R18" s="3"/>
      <c r="V18" s="3"/>
      <c r="Z18" s="14"/>
      <c r="AA18" s="3"/>
    </row>
    <row r="19" spans="15:27" x14ac:dyDescent="0.35">
      <c r="T19" s="16"/>
      <c r="Z19" s="14"/>
      <c r="AA19" s="14"/>
    </row>
    <row r="20" spans="15:27" x14ac:dyDescent="0.35">
      <c r="AA20" s="14"/>
    </row>
    <row r="21" spans="15:27" x14ac:dyDescent="0.35">
      <c r="T21" s="13"/>
      <c r="AA21" s="14"/>
    </row>
    <row r="22" spans="15:27" x14ac:dyDescent="0.35">
      <c r="O22" s="2">
        <f>O18+1</f>
        <v>5</v>
      </c>
      <c r="Q22" s="3" t="s">
        <v>47</v>
      </c>
      <c r="R22" s="3"/>
      <c r="V22" s="3"/>
      <c r="W22" s="3"/>
      <c r="AA22" s="3"/>
    </row>
    <row r="23" spans="15:27" x14ac:dyDescent="0.35">
      <c r="AA23" s="14"/>
    </row>
    <row r="24" spans="15:27" x14ac:dyDescent="0.35">
      <c r="AA24" s="14"/>
    </row>
    <row r="25" spans="15:27" x14ac:dyDescent="0.35">
      <c r="AA25" s="14"/>
    </row>
    <row r="26" spans="15:27" x14ac:dyDescent="0.35">
      <c r="O26" s="2">
        <f>O22+1</f>
        <v>6</v>
      </c>
      <c r="Q26" s="3" t="s">
        <v>21</v>
      </c>
      <c r="V26" s="3"/>
      <c r="AA26" s="3"/>
    </row>
    <row r="27" spans="15:27" x14ac:dyDescent="0.35">
      <c r="AA27" s="14"/>
    </row>
    <row r="28" spans="15:27" x14ac:dyDescent="0.35">
      <c r="AA28" s="14"/>
    </row>
    <row r="29" spans="15:27" x14ac:dyDescent="0.35">
      <c r="S29" s="10"/>
      <c r="W29" s="10"/>
      <c r="AA29" s="14"/>
    </row>
    <row r="30" spans="15:27" x14ac:dyDescent="0.35">
      <c r="Q30" s="3"/>
      <c r="S30" s="10"/>
      <c r="V30" s="3"/>
      <c r="W30" s="10"/>
      <c r="AA30" s="3"/>
    </row>
    <row r="31" spans="15:27" x14ac:dyDescent="0.35">
      <c r="S31" s="10"/>
      <c r="W31" s="10"/>
      <c r="AA31" s="14"/>
    </row>
    <row r="32" spans="15:27" x14ac:dyDescent="0.35">
      <c r="S32" s="10"/>
      <c r="W32" s="10"/>
      <c r="AA32" s="14"/>
    </row>
    <row r="33" spans="17:27" x14ac:dyDescent="0.35">
      <c r="S33" s="10"/>
      <c r="W33" s="10"/>
      <c r="AA33" s="14"/>
    </row>
    <row r="34" spans="17:27" x14ac:dyDescent="0.35">
      <c r="Q34" s="3"/>
      <c r="S34" s="10"/>
      <c r="V34" s="3"/>
      <c r="AA34" s="3"/>
    </row>
    <row r="35" spans="17:27" x14ac:dyDescent="0.35">
      <c r="S35" s="10"/>
      <c r="AA35" s="14"/>
    </row>
    <row r="36" spans="17:27" x14ac:dyDescent="0.35">
      <c r="S36" s="10"/>
      <c r="AA36" s="14"/>
    </row>
    <row r="37" spans="17:27" x14ac:dyDescent="0.35">
      <c r="S37" s="10"/>
      <c r="AA37" s="14"/>
    </row>
    <row r="38" spans="17:27" x14ac:dyDescent="0.35">
      <c r="Q38" s="3"/>
      <c r="S38" s="10"/>
      <c r="V38" s="3"/>
      <c r="AA38" s="3"/>
    </row>
    <row r="39" spans="17:27" x14ac:dyDescent="0.35">
      <c r="S39" s="10"/>
      <c r="AA39" s="14"/>
    </row>
    <row r="40" spans="17:27" x14ac:dyDescent="0.35">
      <c r="S40" s="10"/>
      <c r="AA40" s="14"/>
    </row>
    <row r="41" spans="17:27" x14ac:dyDescent="0.35">
      <c r="S41" s="10"/>
      <c r="AA41" s="14"/>
    </row>
    <row r="42" spans="17:27" x14ac:dyDescent="0.35">
      <c r="Q42" s="3"/>
      <c r="V42" s="3"/>
      <c r="AA42" s="3"/>
    </row>
    <row r="43" spans="17:27" x14ac:dyDescent="0.35">
      <c r="AA43" s="14"/>
    </row>
    <row r="44" spans="17:27" x14ac:dyDescent="0.35">
      <c r="AA44" s="14"/>
    </row>
    <row r="45" spans="17:27" x14ac:dyDescent="0.35">
      <c r="AA45" s="14"/>
    </row>
    <row r="46" spans="17:27" x14ac:dyDescent="0.35">
      <c r="Q46" s="3"/>
      <c r="V46" s="3"/>
      <c r="AA46" s="3"/>
    </row>
    <row r="47" spans="17:27" x14ac:dyDescent="0.35">
      <c r="AA47" s="14"/>
    </row>
    <row r="48" spans="17:27" x14ac:dyDescent="0.35">
      <c r="AA48" s="14"/>
    </row>
    <row r="49" spans="17:27" x14ac:dyDescent="0.35">
      <c r="AA49" s="14"/>
    </row>
    <row r="50" spans="17:27" x14ac:dyDescent="0.35">
      <c r="Q50" s="3"/>
      <c r="V50" s="3"/>
      <c r="AA50" s="3"/>
    </row>
    <row r="51" spans="17:27" x14ac:dyDescent="0.35">
      <c r="AA51" s="14"/>
    </row>
    <row r="52" spans="17:27" x14ac:dyDescent="0.35">
      <c r="AA52" s="14"/>
    </row>
    <row r="53" spans="17:27" x14ac:dyDescent="0.35">
      <c r="AA53" s="14"/>
    </row>
    <row r="54" spans="17:27" x14ac:dyDescent="0.35">
      <c r="Q54" s="3"/>
      <c r="V54" s="3"/>
      <c r="AA54" s="3"/>
    </row>
    <row r="55" spans="17:27" x14ac:dyDescent="0.35">
      <c r="AA55" s="14"/>
    </row>
    <row r="56" spans="17:27" x14ac:dyDescent="0.35">
      <c r="AA56" s="14"/>
    </row>
    <row r="57" spans="17:27" x14ac:dyDescent="0.35">
      <c r="AA57" s="14"/>
    </row>
    <row r="58" spans="17:27" x14ac:dyDescent="0.35">
      <c r="Q58" s="3"/>
      <c r="V58" s="3"/>
      <c r="AA58" s="3"/>
    </row>
    <row r="59" spans="17:27" x14ac:dyDescent="0.35">
      <c r="AA59" s="14"/>
    </row>
    <row r="60" spans="17:27" x14ac:dyDescent="0.35">
      <c r="AA60" s="14"/>
    </row>
    <row r="61" spans="17:27" x14ac:dyDescent="0.35">
      <c r="AA61" s="14"/>
    </row>
    <row r="62" spans="17:27" x14ac:dyDescent="0.35">
      <c r="Q62" s="3"/>
      <c r="V62" s="3"/>
      <c r="AA62" s="3"/>
    </row>
    <row r="63" spans="17:27" x14ac:dyDescent="0.35">
      <c r="AA63" s="14"/>
    </row>
    <row r="64" spans="17:27" x14ac:dyDescent="0.35">
      <c r="AA64" s="14"/>
    </row>
    <row r="65" spans="27:27" x14ac:dyDescent="0.35">
      <c r="AA65" s="14"/>
    </row>
    <row r="66" spans="27:27" x14ac:dyDescent="0.35">
      <c r="AA66" s="3"/>
    </row>
    <row r="67" spans="27:27" x14ac:dyDescent="0.35">
      <c r="AA67" s="14"/>
    </row>
    <row r="68" spans="27:27" x14ac:dyDescent="0.35">
      <c r="AA68" s="14"/>
    </row>
    <row r="69" spans="27:27" x14ac:dyDescent="0.35">
      <c r="AA69" s="14"/>
    </row>
    <row r="70" spans="27:27" x14ac:dyDescent="0.35">
      <c r="AA70" s="3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AP48"/>
  <sheetViews>
    <sheetView showGridLines="0" workbookViewId="0">
      <pane xSplit="1" ySplit="5" topLeftCell="B32" activePane="bottomRight" state="frozen"/>
      <selection pane="topRight" activeCell="B1" sqref="B1"/>
      <selection pane="bottomLeft" activeCell="A6" sqref="A6"/>
      <selection pane="bottomRight" activeCell="G30" sqref="G30"/>
    </sheetView>
  </sheetViews>
  <sheetFormatPr defaultColWidth="9.1796875" defaultRowHeight="14.5" x14ac:dyDescent="0.35"/>
  <cols>
    <col min="1" max="1" width="13" style="2" customWidth="1"/>
    <col min="2" max="2" width="8.7265625" style="2" customWidth="1"/>
    <col min="3" max="6" width="15.7265625" style="2" customWidth="1"/>
    <col min="7" max="7" width="18.26953125" style="2" customWidth="1"/>
    <col min="8" max="8" width="11.54296875" style="2" bestFit="1" customWidth="1"/>
    <col min="9" max="11" width="11.26953125" style="2" customWidth="1"/>
    <col min="12" max="13" width="5.7265625" style="2" customWidth="1"/>
    <col min="14" max="14" width="11.54296875" style="2" bestFit="1" customWidth="1"/>
    <col min="15" max="17" width="11.26953125" style="2" customWidth="1"/>
    <col min="18" max="18" width="5.7265625" style="2" customWidth="1"/>
    <col min="19" max="16384" width="9.1796875" style="2"/>
  </cols>
  <sheetData>
    <row r="1" spans="1:42" x14ac:dyDescent="0.35">
      <c r="A1" s="1" t="s">
        <v>0</v>
      </c>
      <c r="B1" s="1"/>
    </row>
    <row r="2" spans="1:42" ht="6" customHeight="1" x14ac:dyDescent="0.35"/>
    <row r="3" spans="1:42" ht="19.5" customHeight="1" x14ac:dyDescent="0.35"/>
    <row r="5" spans="1:42" s="19" customFormat="1" ht="23.5" x14ac:dyDescent="0.35">
      <c r="D5" s="7"/>
      <c r="E5" s="7"/>
      <c r="F5" s="7"/>
      <c r="G5" s="7" t="str">
        <f>Índice!V3</f>
        <v>Demanda de Energia dos Veículos Leves: 2022-2031</v>
      </c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</row>
    <row r="8" spans="1:42" x14ac:dyDescent="0.35">
      <c r="C8" s="23" t="str">
        <f>Índice!Q6</f>
        <v>Figura 1 - Licenciamento de Veículos Leves - jan/19-nov/21</v>
      </c>
      <c r="D8" s="23"/>
      <c r="E8" s="23"/>
      <c r="F8" s="23"/>
    </row>
    <row r="10" spans="1:42" x14ac:dyDescent="0.35">
      <c r="A10" s="4" t="s">
        <v>6</v>
      </c>
      <c r="B10" s="4"/>
      <c r="C10" s="11" t="s">
        <v>1</v>
      </c>
      <c r="D10" s="11" t="s">
        <v>2</v>
      </c>
      <c r="E10" s="11" t="s">
        <v>3</v>
      </c>
      <c r="F10" s="11" t="s">
        <v>4</v>
      </c>
    </row>
    <row r="11" spans="1:42" x14ac:dyDescent="0.35">
      <c r="A11" s="5"/>
      <c r="B11" s="5"/>
      <c r="C11" s="12" t="s">
        <v>5</v>
      </c>
      <c r="D11" s="12"/>
      <c r="E11" s="12"/>
      <c r="F11" s="12"/>
    </row>
    <row r="12" spans="1:42" x14ac:dyDescent="0.35">
      <c r="A12" s="25">
        <v>43466</v>
      </c>
      <c r="B12" s="5"/>
      <c r="C12" s="26">
        <v>17626</v>
      </c>
      <c r="D12" s="26">
        <v>370</v>
      </c>
      <c r="E12" s="27">
        <v>167381</v>
      </c>
      <c r="F12" s="27">
        <v>5832</v>
      </c>
    </row>
    <row r="13" spans="1:42" x14ac:dyDescent="0.35">
      <c r="A13" s="25">
        <v>43497</v>
      </c>
      <c r="B13" s="5"/>
      <c r="C13" s="26">
        <v>16173</v>
      </c>
      <c r="D13" s="26">
        <v>287</v>
      </c>
      <c r="E13" s="27">
        <v>167760</v>
      </c>
      <c r="F13" s="27">
        <v>6053</v>
      </c>
    </row>
    <row r="14" spans="1:42" x14ac:dyDescent="0.35">
      <c r="A14" s="25">
        <v>43525</v>
      </c>
      <c r="B14" s="5"/>
      <c r="C14" s="26">
        <v>18310</v>
      </c>
      <c r="D14" s="26">
        <v>336</v>
      </c>
      <c r="E14" s="27">
        <v>175578</v>
      </c>
      <c r="F14" s="27">
        <v>5750</v>
      </c>
    </row>
    <row r="15" spans="1:42" x14ac:dyDescent="0.35">
      <c r="A15" s="25">
        <v>43556</v>
      </c>
      <c r="B15" s="5"/>
      <c r="C15" s="28">
        <v>20604</v>
      </c>
      <c r="D15" s="28">
        <v>290</v>
      </c>
      <c r="E15" s="27">
        <v>194518</v>
      </c>
      <c r="F15" s="27">
        <v>6311</v>
      </c>
    </row>
    <row r="16" spans="1:42" x14ac:dyDescent="0.35">
      <c r="A16" s="25">
        <v>43586</v>
      </c>
      <c r="C16" s="28">
        <v>21655</v>
      </c>
      <c r="D16" s="28">
        <v>357</v>
      </c>
      <c r="E16" s="27">
        <v>206391</v>
      </c>
      <c r="F16" s="27">
        <v>6196</v>
      </c>
    </row>
    <row r="17" spans="1:6" x14ac:dyDescent="0.35">
      <c r="A17" s="25">
        <v>43617</v>
      </c>
      <c r="B17" s="22"/>
      <c r="C17" s="28">
        <v>20784</v>
      </c>
      <c r="D17" s="28">
        <v>716</v>
      </c>
      <c r="E17" s="27">
        <v>186549</v>
      </c>
      <c r="F17" s="27">
        <v>5946</v>
      </c>
    </row>
    <row r="18" spans="1:6" x14ac:dyDescent="0.35">
      <c r="A18" s="25">
        <v>43647</v>
      </c>
      <c r="B18" s="22"/>
      <c r="C18" s="26">
        <v>23265</v>
      </c>
      <c r="D18" s="26">
        <v>960</v>
      </c>
      <c r="E18" s="27">
        <v>202674</v>
      </c>
      <c r="F18" s="27">
        <v>5962</v>
      </c>
    </row>
    <row r="19" spans="1:6" x14ac:dyDescent="0.35">
      <c r="A19" s="25">
        <v>43678</v>
      </c>
      <c r="B19" s="22"/>
      <c r="C19" s="26">
        <v>22345</v>
      </c>
      <c r="D19" s="26">
        <v>867</v>
      </c>
      <c r="E19" s="27">
        <v>201829</v>
      </c>
      <c r="F19" s="27">
        <v>6481</v>
      </c>
    </row>
    <row r="20" spans="1:6" x14ac:dyDescent="0.35">
      <c r="A20" s="25">
        <v>43709</v>
      </c>
      <c r="C20" s="26">
        <v>21516</v>
      </c>
      <c r="D20" s="26">
        <v>1264</v>
      </c>
      <c r="E20" s="27">
        <v>194701</v>
      </c>
      <c r="F20" s="27">
        <v>6533</v>
      </c>
    </row>
    <row r="21" spans="1:6" x14ac:dyDescent="0.35">
      <c r="A21" s="25">
        <v>43739</v>
      </c>
      <c r="C21" s="26">
        <v>22965</v>
      </c>
      <c r="D21" s="26">
        <v>1989</v>
      </c>
      <c r="E21" s="27">
        <v>210454</v>
      </c>
      <c r="F21" s="27">
        <v>6378</v>
      </c>
    </row>
    <row r="22" spans="1:6" x14ac:dyDescent="0.35">
      <c r="A22" s="25">
        <v>43770</v>
      </c>
      <c r="C22" s="26">
        <v>21179</v>
      </c>
      <c r="D22" s="26">
        <v>2013</v>
      </c>
      <c r="E22" s="27">
        <v>202685</v>
      </c>
      <c r="F22" s="27">
        <v>5713</v>
      </c>
    </row>
    <row r="23" spans="1:6" x14ac:dyDescent="0.35">
      <c r="A23" s="25">
        <v>43800</v>
      </c>
      <c r="C23" s="26">
        <v>24800</v>
      </c>
      <c r="D23" s="26">
        <v>2409</v>
      </c>
      <c r="E23" s="27">
        <v>218130</v>
      </c>
      <c r="F23" s="27">
        <v>6698</v>
      </c>
    </row>
    <row r="24" spans="1:6" x14ac:dyDescent="0.35">
      <c r="A24" s="25">
        <v>43831</v>
      </c>
      <c r="C24" s="26">
        <v>19764</v>
      </c>
      <c r="D24" s="26">
        <v>1568</v>
      </c>
      <c r="E24" s="27">
        <v>158721</v>
      </c>
      <c r="F24" s="27">
        <v>4629</v>
      </c>
    </row>
    <row r="25" spans="1:6" x14ac:dyDescent="0.35">
      <c r="A25" s="25">
        <v>43862</v>
      </c>
      <c r="C25" s="26">
        <v>18488</v>
      </c>
      <c r="D25" s="26">
        <v>2053</v>
      </c>
      <c r="E25" s="27">
        <v>167375</v>
      </c>
      <c r="F25" s="27">
        <v>5383</v>
      </c>
    </row>
    <row r="26" spans="1:6" x14ac:dyDescent="0.35">
      <c r="A26" s="25">
        <v>43891</v>
      </c>
      <c r="C26" s="26">
        <v>15685</v>
      </c>
      <c r="D26" s="26">
        <v>1570</v>
      </c>
      <c r="E26" s="27">
        <v>135044</v>
      </c>
      <c r="F26" s="27">
        <v>4005</v>
      </c>
    </row>
    <row r="27" spans="1:6" x14ac:dyDescent="0.35">
      <c r="A27" s="25">
        <v>43922</v>
      </c>
      <c r="C27" s="26">
        <v>8587</v>
      </c>
      <c r="D27" s="26">
        <v>442</v>
      </c>
      <c r="E27" s="27">
        <v>41142</v>
      </c>
      <c r="F27" s="27">
        <v>1292</v>
      </c>
    </row>
    <row r="28" spans="1:6" x14ac:dyDescent="0.35">
      <c r="A28" s="25">
        <v>43952</v>
      </c>
      <c r="C28" s="26">
        <v>9021</v>
      </c>
      <c r="D28" s="26">
        <v>601</v>
      </c>
      <c r="E28" s="27">
        <v>44734</v>
      </c>
      <c r="F28" s="27">
        <v>2349</v>
      </c>
    </row>
    <row r="29" spans="1:6" x14ac:dyDescent="0.35">
      <c r="A29" s="25">
        <v>43983</v>
      </c>
      <c r="C29" s="26">
        <v>13813</v>
      </c>
      <c r="D29" s="26">
        <v>1334</v>
      </c>
      <c r="E29" s="27">
        <v>102259</v>
      </c>
      <c r="F29" s="27">
        <v>5389</v>
      </c>
    </row>
    <row r="30" spans="1:6" x14ac:dyDescent="0.35">
      <c r="A30" s="25">
        <v>44013</v>
      </c>
      <c r="C30" s="26">
        <v>17887</v>
      </c>
      <c r="D30" s="26">
        <v>1668</v>
      </c>
      <c r="E30" s="27">
        <v>138040</v>
      </c>
      <c r="F30" s="27">
        <v>5829</v>
      </c>
    </row>
    <row r="31" spans="1:6" x14ac:dyDescent="0.35">
      <c r="A31" s="25">
        <v>44044</v>
      </c>
      <c r="C31" s="26">
        <v>17721</v>
      </c>
      <c r="D31" s="26">
        <v>1943</v>
      </c>
      <c r="E31" s="27">
        <v>148276</v>
      </c>
      <c r="F31" s="27">
        <v>5882</v>
      </c>
    </row>
    <row r="32" spans="1:6" x14ac:dyDescent="0.35">
      <c r="A32" s="25">
        <v>44075</v>
      </c>
      <c r="C32" s="26">
        <v>22241</v>
      </c>
      <c r="D32" s="26">
        <v>2113</v>
      </c>
      <c r="E32" s="27">
        <v>168352</v>
      </c>
      <c r="F32" s="27">
        <v>6459</v>
      </c>
    </row>
    <row r="33" spans="1:6" x14ac:dyDescent="0.35">
      <c r="A33" s="25">
        <v>44105</v>
      </c>
      <c r="C33" s="26">
        <v>21775</v>
      </c>
      <c r="D33" s="26">
        <v>2273</v>
      </c>
      <c r="E33" s="27">
        <v>175742</v>
      </c>
      <c r="F33" s="27">
        <v>5909</v>
      </c>
    </row>
    <row r="34" spans="1:6" x14ac:dyDescent="0.35">
      <c r="A34" s="25">
        <v>44136</v>
      </c>
      <c r="C34" s="26">
        <v>21968</v>
      </c>
      <c r="D34" s="26">
        <v>2231</v>
      </c>
      <c r="E34" s="27">
        <v>184524</v>
      </c>
      <c r="F34" s="27">
        <v>5763</v>
      </c>
    </row>
    <row r="35" spans="1:6" x14ac:dyDescent="0.35">
      <c r="A35" s="25">
        <v>44166</v>
      </c>
      <c r="C35" s="26">
        <v>24204</v>
      </c>
      <c r="D35" s="26">
        <v>1949</v>
      </c>
      <c r="E35" s="27">
        <v>200790</v>
      </c>
      <c r="F35" s="27">
        <v>6041</v>
      </c>
    </row>
    <row r="36" spans="1:6" x14ac:dyDescent="0.35">
      <c r="A36" s="25">
        <v>44197</v>
      </c>
      <c r="C36" s="26">
        <v>19089</v>
      </c>
      <c r="D36" s="26">
        <v>1321</v>
      </c>
      <c r="E36" s="27">
        <v>138279</v>
      </c>
      <c r="F36" s="27">
        <v>3891</v>
      </c>
    </row>
    <row r="37" spans="1:6" x14ac:dyDescent="0.35">
      <c r="A37" s="25">
        <v>44228</v>
      </c>
      <c r="C37" s="26">
        <v>15780</v>
      </c>
      <c r="D37" s="26">
        <v>1389</v>
      </c>
      <c r="E37" s="27">
        <v>137582</v>
      </c>
      <c r="F37" s="27">
        <v>3737</v>
      </c>
    </row>
    <row r="38" spans="1:6" x14ac:dyDescent="0.35">
      <c r="A38" s="25">
        <v>44256</v>
      </c>
      <c r="C38" s="26">
        <v>19549</v>
      </c>
      <c r="D38" s="26">
        <v>1872</v>
      </c>
      <c r="E38" s="27">
        <v>152104</v>
      </c>
      <c r="F38" s="27">
        <v>3925</v>
      </c>
    </row>
    <row r="39" spans="1:6" x14ac:dyDescent="0.35">
      <c r="A39" s="25">
        <v>44287</v>
      </c>
      <c r="C39" s="26">
        <v>20955</v>
      </c>
      <c r="D39" s="26">
        <v>2708</v>
      </c>
      <c r="E39" s="27">
        <v>136352</v>
      </c>
      <c r="F39" s="27">
        <v>4142</v>
      </c>
    </row>
    <row r="40" spans="1:6" x14ac:dyDescent="0.35">
      <c r="A40" s="25">
        <v>44317</v>
      </c>
      <c r="C40" s="26">
        <v>20551</v>
      </c>
      <c r="D40" s="26">
        <v>3102</v>
      </c>
      <c r="E40" s="27">
        <v>147002</v>
      </c>
      <c r="F40" s="27">
        <v>4923</v>
      </c>
    </row>
    <row r="41" spans="1:6" x14ac:dyDescent="0.35">
      <c r="A41" s="25">
        <v>44348</v>
      </c>
      <c r="C41" s="26">
        <v>21059</v>
      </c>
      <c r="D41" s="26">
        <v>3507</v>
      </c>
      <c r="E41" s="27">
        <v>139318</v>
      </c>
      <c r="F41" s="27">
        <v>5768</v>
      </c>
    </row>
    <row r="42" spans="1:6" x14ac:dyDescent="0.35">
      <c r="A42" s="25">
        <v>44378</v>
      </c>
      <c r="C42" s="26">
        <v>25384</v>
      </c>
      <c r="D42" s="26">
        <v>3625</v>
      </c>
      <c r="E42" s="27">
        <v>127771</v>
      </c>
      <c r="F42" s="27">
        <v>5429</v>
      </c>
    </row>
    <row r="43" spans="1:6" x14ac:dyDescent="0.35">
      <c r="A43" s="25">
        <v>44409</v>
      </c>
      <c r="C43" s="26">
        <v>27111</v>
      </c>
      <c r="D43" s="26">
        <v>3873</v>
      </c>
      <c r="E43" s="27">
        <v>122227</v>
      </c>
      <c r="F43" s="27">
        <v>5352</v>
      </c>
    </row>
    <row r="44" spans="1:6" x14ac:dyDescent="0.35">
      <c r="A44" s="25">
        <v>44440</v>
      </c>
      <c r="C44" s="26">
        <v>25038</v>
      </c>
      <c r="D44" s="26">
        <v>2756</v>
      </c>
      <c r="E44" s="27">
        <v>110650</v>
      </c>
      <c r="F44" s="27">
        <v>4153</v>
      </c>
    </row>
    <row r="45" spans="1:6" x14ac:dyDescent="0.35">
      <c r="A45" s="25">
        <v>44470</v>
      </c>
      <c r="C45" s="26">
        <v>21090</v>
      </c>
      <c r="D45" s="26">
        <v>2787</v>
      </c>
      <c r="E45" s="27">
        <v>122731</v>
      </c>
      <c r="F45" s="27">
        <v>3789</v>
      </c>
    </row>
    <row r="46" spans="1:6" x14ac:dyDescent="0.35">
      <c r="A46" s="25">
        <v>44501</v>
      </c>
      <c r="C46" s="26">
        <v>22171</v>
      </c>
      <c r="D46" s="26">
        <v>3505</v>
      </c>
      <c r="E46" s="27">
        <v>131895</v>
      </c>
      <c r="F46" s="27">
        <v>3878</v>
      </c>
    </row>
    <row r="48" spans="1:6" x14ac:dyDescent="0.35">
      <c r="C48" s="22" t="s">
        <v>49</v>
      </c>
    </row>
  </sheetData>
  <hyperlinks>
    <hyperlink ref="A1" location="Índice!A1" display="Voltar" xr:uid="{00000000-0004-0000-01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/>
  <dimension ref="A1:AP23"/>
  <sheetViews>
    <sheetView showGridLines="0" tabSelected="1" workbookViewId="0">
      <pane xSplit="1" ySplit="5" topLeftCell="B12" activePane="bottomRight" state="frozen"/>
      <selection pane="topRight" activeCell="B1" sqref="B1"/>
      <selection pane="bottomLeft" activeCell="A6" sqref="A6"/>
      <selection pane="bottomRight" activeCell="B22" sqref="B22"/>
    </sheetView>
  </sheetViews>
  <sheetFormatPr defaultColWidth="9.1796875" defaultRowHeight="14.5" x14ac:dyDescent="0.35"/>
  <cols>
    <col min="1" max="1" width="13" style="2" customWidth="1"/>
    <col min="2" max="2" width="8.7265625" style="2" customWidth="1"/>
    <col min="3" max="6" width="15.7265625" style="2" customWidth="1"/>
    <col min="7" max="7" width="18.26953125" style="2" customWidth="1"/>
    <col min="8" max="8" width="11.54296875" style="2" bestFit="1" customWidth="1"/>
    <col min="9" max="11" width="11.26953125" style="2" customWidth="1"/>
    <col min="12" max="13" width="5.7265625" style="2" customWidth="1"/>
    <col min="14" max="14" width="11.54296875" style="2" bestFit="1" customWidth="1"/>
    <col min="15" max="17" width="11.26953125" style="2" customWidth="1"/>
    <col min="18" max="18" width="5.7265625" style="2" customWidth="1"/>
    <col min="19" max="16384" width="9.1796875" style="2"/>
  </cols>
  <sheetData>
    <row r="1" spans="1:42" x14ac:dyDescent="0.35">
      <c r="A1" s="1" t="s">
        <v>0</v>
      </c>
      <c r="B1" s="1"/>
    </row>
    <row r="2" spans="1:42" ht="6" customHeight="1" x14ac:dyDescent="0.35"/>
    <row r="3" spans="1:42" ht="19.5" customHeight="1" x14ac:dyDescent="0.35"/>
    <row r="5" spans="1:42" s="19" customFormat="1" ht="23.5" x14ac:dyDescent="0.35">
      <c r="D5" s="7"/>
      <c r="E5" s="7"/>
      <c r="F5" s="7"/>
      <c r="G5" s="7" t="str">
        <f>Índice!V3</f>
        <v>Demanda de Energia dos Veículos Leves: 2022-2031</v>
      </c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</row>
    <row r="8" spans="1:42" x14ac:dyDescent="0.35">
      <c r="C8" s="9" t="str">
        <f>Índice!Q10</f>
        <v xml:space="preserve">Figura 2 - Evolução Anual do Licenciamento de Híbridos e Elétricos e Participação no Licenciamento Total </v>
      </c>
      <c r="D8" s="9"/>
      <c r="E8" s="9"/>
      <c r="F8" s="9"/>
    </row>
    <row r="10" spans="1:42" ht="29" x14ac:dyDescent="0.35">
      <c r="A10" s="4" t="s">
        <v>8</v>
      </c>
      <c r="B10" s="4"/>
      <c r="C10" s="30" t="s">
        <v>10</v>
      </c>
      <c r="D10" s="11" t="s">
        <v>11</v>
      </c>
    </row>
    <row r="11" spans="1:42" x14ac:dyDescent="0.35">
      <c r="A11" s="5"/>
      <c r="B11" s="5"/>
      <c r="C11" s="12" t="s">
        <v>5</v>
      </c>
      <c r="D11" s="12" t="s">
        <v>9</v>
      </c>
    </row>
    <row r="12" spans="1:42" x14ac:dyDescent="0.35">
      <c r="A12" s="5">
        <v>2012</v>
      </c>
      <c r="B12" s="5"/>
      <c r="C12" s="26">
        <v>117</v>
      </c>
      <c r="D12" s="42">
        <v>3.2194306120522821E-5</v>
      </c>
    </row>
    <row r="13" spans="1:42" x14ac:dyDescent="0.35">
      <c r="A13" s="5">
        <v>2013</v>
      </c>
      <c r="B13" s="5"/>
      <c r="C13" s="26">
        <v>491</v>
      </c>
      <c r="D13" s="42">
        <v>1.3715486068725479E-4</v>
      </c>
    </row>
    <row r="14" spans="1:42" x14ac:dyDescent="0.35">
      <c r="A14" s="5">
        <v>2014</v>
      </c>
      <c r="B14" s="5"/>
      <c r="C14" s="26">
        <v>855</v>
      </c>
      <c r="D14" s="42">
        <v>2.5648848366708335E-4</v>
      </c>
    </row>
    <row r="15" spans="1:42" x14ac:dyDescent="0.35">
      <c r="A15" s="5">
        <v>2015</v>
      </c>
      <c r="B15" s="5"/>
      <c r="C15" s="26">
        <v>846</v>
      </c>
      <c r="D15" s="42">
        <v>3.4105573278001141E-4</v>
      </c>
    </row>
    <row r="16" spans="1:42" x14ac:dyDescent="0.35">
      <c r="A16" s="5">
        <v>2016</v>
      </c>
      <c r="C16" s="26">
        <v>1091</v>
      </c>
      <c r="D16" s="42">
        <v>5.4862689901091267E-4</v>
      </c>
    </row>
    <row r="17" spans="1:6" x14ac:dyDescent="0.35">
      <c r="A17" s="5">
        <v>2017</v>
      </c>
      <c r="B17" s="22"/>
      <c r="C17" s="26">
        <v>3296</v>
      </c>
      <c r="D17" s="42">
        <v>1.5147156277659874E-3</v>
      </c>
    </row>
    <row r="18" spans="1:6" x14ac:dyDescent="0.35">
      <c r="A18" s="5">
        <v>2018</v>
      </c>
      <c r="B18" s="22"/>
      <c r="C18" s="26">
        <v>3970</v>
      </c>
      <c r="D18" s="42">
        <v>1.6038045313739716E-3</v>
      </c>
    </row>
    <row r="19" spans="1:6" x14ac:dyDescent="0.35">
      <c r="A19" s="5">
        <v>2019</v>
      </c>
      <c r="B19" s="22"/>
      <c r="C19" s="26">
        <v>11858</v>
      </c>
      <c r="D19" s="42">
        <v>4.448557782668932E-3</v>
      </c>
    </row>
    <row r="20" spans="1:6" x14ac:dyDescent="0.35">
      <c r="A20" s="5">
        <v>2020</v>
      </c>
      <c r="C20" s="26">
        <v>19745</v>
      </c>
      <c r="D20" s="42">
        <v>1.0100632894556451E-2</v>
      </c>
      <c r="E20" s="5"/>
      <c r="F20" s="5"/>
    </row>
    <row r="21" spans="1:6" x14ac:dyDescent="0.35">
      <c r="A21" s="5" t="s">
        <v>54</v>
      </c>
      <c r="C21" s="26">
        <v>30445</v>
      </c>
      <c r="D21" s="42">
        <v>1.7074005114630534E-2</v>
      </c>
      <c r="E21" s="5"/>
      <c r="F21" s="5"/>
    </row>
    <row r="22" spans="1:6" x14ac:dyDescent="0.35">
      <c r="E22" s="5"/>
      <c r="F22" s="5"/>
    </row>
    <row r="23" spans="1:6" x14ac:dyDescent="0.35">
      <c r="F23" s="22" t="s">
        <v>7</v>
      </c>
    </row>
  </sheetData>
  <hyperlinks>
    <hyperlink ref="A1" location="Índice!A1" display="Voltar" xr:uid="{00000000-0004-0000-02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/>
  <dimension ref="A1:AP23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12" sqref="A12:XFD12"/>
    </sheetView>
  </sheetViews>
  <sheetFormatPr defaultColWidth="9.1796875" defaultRowHeight="14.5" x14ac:dyDescent="0.35"/>
  <cols>
    <col min="1" max="1" width="13" style="2" customWidth="1"/>
    <col min="2" max="2" width="8.7265625" style="2" customWidth="1"/>
    <col min="3" max="6" width="15.7265625" style="2" customWidth="1"/>
    <col min="7" max="8" width="18.26953125" style="2" customWidth="1"/>
    <col min="9" max="11" width="11.26953125" style="2" customWidth="1"/>
    <col min="12" max="13" width="5.7265625" style="2" customWidth="1"/>
    <col min="14" max="14" width="11.54296875" style="2" bestFit="1" customWidth="1"/>
    <col min="15" max="17" width="11.26953125" style="2" customWidth="1"/>
    <col min="18" max="18" width="5.7265625" style="2" customWidth="1"/>
    <col min="19" max="16384" width="9.1796875" style="2"/>
  </cols>
  <sheetData>
    <row r="1" spans="1:42" x14ac:dyDescent="0.35">
      <c r="A1" s="1" t="s">
        <v>0</v>
      </c>
      <c r="B1" s="1"/>
    </row>
    <row r="2" spans="1:42" ht="6" customHeight="1" x14ac:dyDescent="0.35"/>
    <row r="3" spans="1:42" ht="19.5" customHeight="1" x14ac:dyDescent="0.35"/>
    <row r="5" spans="1:42" s="19" customFormat="1" ht="23.5" x14ac:dyDescent="0.35">
      <c r="D5" s="7"/>
      <c r="E5" s="7"/>
      <c r="F5" s="7"/>
      <c r="G5" s="7" t="str">
        <f>Índice!V3</f>
        <v>Demanda de Energia dos Veículos Leves: 2022-2031</v>
      </c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</row>
    <row r="8" spans="1:42" x14ac:dyDescent="0.35">
      <c r="C8" s="23" t="str">
        <f>Índice!Q14</f>
        <v>Gráfico 1 - Frota de Veículos Leves - 2022-2031</v>
      </c>
      <c r="D8" s="23"/>
      <c r="E8" s="23"/>
      <c r="F8" s="23"/>
    </row>
    <row r="10" spans="1:42" x14ac:dyDescent="0.35">
      <c r="A10" s="4" t="s">
        <v>8</v>
      </c>
      <c r="B10" s="4"/>
      <c r="C10" s="11" t="s">
        <v>3</v>
      </c>
      <c r="D10" s="11" t="s">
        <v>12</v>
      </c>
      <c r="E10" s="11" t="s">
        <v>4</v>
      </c>
      <c r="F10" s="11" t="s">
        <v>2</v>
      </c>
      <c r="G10" s="11" t="s">
        <v>13</v>
      </c>
      <c r="H10" s="11" t="s">
        <v>14</v>
      </c>
    </row>
    <row r="11" spans="1:42" x14ac:dyDescent="0.35">
      <c r="A11" s="5"/>
      <c r="B11" s="5"/>
      <c r="C11" s="12" t="s">
        <v>15</v>
      </c>
      <c r="D11" s="12"/>
      <c r="E11" s="12"/>
      <c r="F11" s="12"/>
      <c r="G11" s="12"/>
      <c r="H11" s="12"/>
    </row>
    <row r="12" spans="1:42" x14ac:dyDescent="0.35">
      <c r="A12" s="5">
        <v>2022</v>
      </c>
      <c r="B12" s="5"/>
      <c r="C12" s="24">
        <v>30.994821798744766</v>
      </c>
      <c r="D12" s="24">
        <v>0.31789604277901135</v>
      </c>
      <c r="E12" s="31">
        <v>6.0068900908228651</v>
      </c>
      <c r="F12" s="31">
        <v>0.10799175957963149</v>
      </c>
      <c r="G12" s="31">
        <v>2.7238067272612567</v>
      </c>
      <c r="H12" s="31">
        <v>40.151406419187531</v>
      </c>
    </row>
    <row r="13" spans="1:42" x14ac:dyDescent="0.35">
      <c r="A13" s="5">
        <v>2023</v>
      </c>
      <c r="B13" s="5"/>
      <c r="C13" s="24">
        <v>31.742497707584871</v>
      </c>
      <c r="D13" s="24">
        <v>0.27986384272675729</v>
      </c>
      <c r="E13" s="31">
        <v>5.5736857489672813</v>
      </c>
      <c r="F13" s="31">
        <v>0.16614829053418298</v>
      </c>
      <c r="G13" s="31">
        <v>2.8627756437276095</v>
      </c>
      <c r="H13" s="31">
        <v>40.624971233540698</v>
      </c>
    </row>
    <row r="14" spans="1:42" x14ac:dyDescent="0.35">
      <c r="A14" s="5">
        <v>2024</v>
      </c>
      <c r="B14" s="5"/>
      <c r="C14" s="31">
        <v>32.663536941924754</v>
      </c>
      <c r="D14" s="31">
        <v>0.24632025374616048</v>
      </c>
      <c r="E14" s="31">
        <v>5.1946415442919305</v>
      </c>
      <c r="F14" s="31">
        <v>0.2430424080217751</v>
      </c>
      <c r="G14" s="31">
        <v>3.0132838328248597</v>
      </c>
      <c r="H14" s="31">
        <v>41.360824980809475</v>
      </c>
    </row>
    <row r="15" spans="1:42" x14ac:dyDescent="0.35">
      <c r="A15" s="5">
        <v>2025</v>
      </c>
      <c r="C15" s="31">
        <v>33.757894044701892</v>
      </c>
      <c r="D15" s="31">
        <v>0.21670083598705789</v>
      </c>
      <c r="E15" s="31">
        <v>4.8680173879326629</v>
      </c>
      <c r="F15" s="31">
        <v>0.3407064425970458</v>
      </c>
      <c r="G15" s="31">
        <v>3.1752178600593073</v>
      </c>
      <c r="H15" s="31">
        <v>42.358536571277966</v>
      </c>
    </row>
    <row r="16" spans="1:42" x14ac:dyDescent="0.35">
      <c r="A16" s="5">
        <v>2026</v>
      </c>
      <c r="B16" s="22"/>
      <c r="C16" s="31">
        <v>35.033034970122905</v>
      </c>
      <c r="D16" s="31">
        <v>0.19062691751707589</v>
      </c>
      <c r="E16" s="31">
        <v>4.5917022102014897</v>
      </c>
      <c r="F16" s="31">
        <v>0.46133149737405887</v>
      </c>
      <c r="G16" s="31">
        <v>3.3482076994996297</v>
      </c>
      <c r="H16" s="31">
        <v>43.62490329471516</v>
      </c>
    </row>
    <row r="17" spans="1:8" x14ac:dyDescent="0.35">
      <c r="A17" s="5">
        <v>2027</v>
      </c>
      <c r="B17" s="22"/>
      <c r="C17" s="31">
        <v>36.409239691584197</v>
      </c>
      <c r="D17" s="31">
        <v>0.16760484748340146</v>
      </c>
      <c r="E17" s="31">
        <v>4.358142078630209</v>
      </c>
      <c r="F17" s="31">
        <v>0.60299186672119032</v>
      </c>
      <c r="G17" s="31">
        <v>3.5313924084973776</v>
      </c>
      <c r="H17" s="31">
        <v>45.069370892916375</v>
      </c>
    </row>
    <row r="18" spans="1:8" x14ac:dyDescent="0.35">
      <c r="A18" s="5">
        <v>2028</v>
      </c>
      <c r="B18" s="22"/>
      <c r="C18" s="31">
        <v>37.872879574657667</v>
      </c>
      <c r="D18" s="31">
        <v>0.14736087940202566</v>
      </c>
      <c r="E18" s="31">
        <v>4.1625382246764886</v>
      </c>
      <c r="F18" s="31">
        <v>0.76592790476148087</v>
      </c>
      <c r="G18" s="31">
        <v>3.7220168948952419</v>
      </c>
      <c r="H18" s="31">
        <v>46.670723478392908</v>
      </c>
    </row>
    <row r="19" spans="1:8" x14ac:dyDescent="0.35">
      <c r="A19" s="5">
        <v>2029</v>
      </c>
      <c r="C19" s="31">
        <v>39.40948130007763</v>
      </c>
      <c r="D19" s="31">
        <v>0.12940803041446855</v>
      </c>
      <c r="E19" s="31">
        <v>4.0017912558702777</v>
      </c>
      <c r="F19" s="31">
        <v>0.9501036731449467</v>
      </c>
      <c r="G19" s="31">
        <v>3.9168735768165388</v>
      </c>
      <c r="H19" s="31">
        <v>48.407657836323864</v>
      </c>
    </row>
    <row r="20" spans="1:8" x14ac:dyDescent="0.35">
      <c r="A20" s="5">
        <v>2030</v>
      </c>
      <c r="C20" s="31">
        <v>41.003884926258543</v>
      </c>
      <c r="D20" s="31">
        <v>0.11194523181588112</v>
      </c>
      <c r="E20" s="31">
        <v>3.8739626855207567</v>
      </c>
      <c r="F20" s="31">
        <v>1.1552414893409289</v>
      </c>
      <c r="G20" s="31">
        <v>4.1131358987551803</v>
      </c>
      <c r="H20" s="31">
        <v>50.258170231691295</v>
      </c>
    </row>
    <row r="21" spans="1:8" x14ac:dyDescent="0.35">
      <c r="A21" s="5">
        <v>2031</v>
      </c>
      <c r="C21" s="31">
        <v>42.642507048708083</v>
      </c>
      <c r="D21" s="31">
        <v>9.7318146816817816E-2</v>
      </c>
      <c r="E21" s="31">
        <v>3.7752931737634308</v>
      </c>
      <c r="F21" s="31">
        <v>1.3788097779852373</v>
      </c>
      <c r="G21" s="31">
        <v>4.3</v>
      </c>
      <c r="H21" s="31">
        <v>52.203285452347522</v>
      </c>
    </row>
    <row r="23" spans="1:8" x14ac:dyDescent="0.35">
      <c r="B23" s="22" t="s">
        <v>17</v>
      </c>
    </row>
  </sheetData>
  <hyperlinks>
    <hyperlink ref="A1" location="Índice!A1" display="Voltar" xr:uid="{00000000-0004-0000-03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5"/>
  <dimension ref="A1:AP24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12" sqref="A12:XFD12"/>
    </sheetView>
  </sheetViews>
  <sheetFormatPr defaultColWidth="9.1796875" defaultRowHeight="14.5" x14ac:dyDescent="0.35"/>
  <cols>
    <col min="1" max="1" width="13" style="2" customWidth="1"/>
    <col min="2" max="2" width="8.7265625" style="2" customWidth="1"/>
    <col min="3" max="6" width="15.7265625" style="2" customWidth="1"/>
    <col min="7" max="7" width="18.26953125" style="2" customWidth="1"/>
    <col min="8" max="8" width="11.54296875" style="2" bestFit="1" customWidth="1"/>
    <col min="9" max="11" width="11.26953125" style="2" customWidth="1"/>
    <col min="12" max="13" width="5.7265625" style="2" customWidth="1"/>
    <col min="14" max="14" width="11.54296875" style="2" bestFit="1" customWidth="1"/>
    <col min="15" max="17" width="11.26953125" style="2" customWidth="1"/>
    <col min="18" max="18" width="5.7265625" style="2" customWidth="1"/>
    <col min="19" max="16384" width="9.1796875" style="2"/>
  </cols>
  <sheetData>
    <row r="1" spans="1:42" x14ac:dyDescent="0.35">
      <c r="A1" s="1" t="s">
        <v>0</v>
      </c>
      <c r="B1" s="1"/>
    </row>
    <row r="2" spans="1:42" ht="6" customHeight="1" x14ac:dyDescent="0.35"/>
    <row r="3" spans="1:42" ht="19.5" customHeight="1" x14ac:dyDescent="0.35"/>
    <row r="5" spans="1:42" s="19" customFormat="1" ht="23.5" x14ac:dyDescent="0.35">
      <c r="D5" s="7"/>
      <c r="E5" s="7"/>
      <c r="F5" s="7"/>
      <c r="G5" s="7" t="str">
        <f>Índice!V3</f>
        <v>Demanda de Energia dos Veículos Leves: 2022-2031</v>
      </c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</row>
    <row r="8" spans="1:42" x14ac:dyDescent="0.35">
      <c r="C8" s="23" t="str">
        <f>Índice!Q18</f>
        <v>Gráfico 2 - Participação na Frota Ciclo Otto</v>
      </c>
      <c r="D8" s="23"/>
      <c r="E8" s="23"/>
      <c r="F8" s="23"/>
    </row>
    <row r="10" spans="1:42" x14ac:dyDescent="0.35">
      <c r="A10" s="4" t="s">
        <v>8</v>
      </c>
      <c r="B10" s="4"/>
      <c r="C10" s="11" t="s">
        <v>3</v>
      </c>
      <c r="D10" s="11" t="s">
        <v>12</v>
      </c>
      <c r="E10" s="11" t="s">
        <v>4</v>
      </c>
      <c r="F10" s="11" t="s">
        <v>2</v>
      </c>
      <c r="G10" s="11" t="s">
        <v>18</v>
      </c>
    </row>
    <row r="11" spans="1:42" x14ac:dyDescent="0.35">
      <c r="A11" s="5"/>
      <c r="B11" s="5"/>
      <c r="C11" s="12" t="s">
        <v>9</v>
      </c>
      <c r="D11" s="12"/>
      <c r="E11" s="12"/>
      <c r="F11" s="12"/>
      <c r="G11" s="12"/>
    </row>
    <row r="12" spans="1:42" x14ac:dyDescent="0.35">
      <c r="A12" s="5">
        <v>2022</v>
      </c>
      <c r="B12" s="5"/>
      <c r="C12" s="29">
        <v>0.82812742612053847</v>
      </c>
      <c r="D12" s="29">
        <v>8.493626238275348E-3</v>
      </c>
      <c r="E12" s="32">
        <v>0.16049359671116303</v>
      </c>
      <c r="F12" s="32">
        <v>2.8853509300230925E-3</v>
      </c>
      <c r="G12" s="32">
        <v>0</v>
      </c>
    </row>
    <row r="13" spans="1:42" x14ac:dyDescent="0.35">
      <c r="A13" s="5">
        <v>2023</v>
      </c>
      <c r="B13" s="5"/>
      <c r="C13" s="29">
        <v>0.84058930397966269</v>
      </c>
      <c r="D13" s="29">
        <v>7.4112174452656745E-3</v>
      </c>
      <c r="E13" s="32">
        <v>0.14759962078240138</v>
      </c>
      <c r="F13" s="32">
        <v>4.3998577926704016E-3</v>
      </c>
      <c r="G13" s="32">
        <v>0</v>
      </c>
    </row>
    <row r="14" spans="1:42" x14ac:dyDescent="0.35">
      <c r="A14" s="5">
        <v>2024</v>
      </c>
      <c r="B14" s="5"/>
      <c r="C14" s="32">
        <v>0.85177656673931001</v>
      </c>
      <c r="D14" s="32">
        <v>6.423365002611283E-3</v>
      </c>
      <c r="E14" s="32">
        <v>0.13546218059316012</v>
      </c>
      <c r="F14" s="32">
        <v>6.337887664918729E-3</v>
      </c>
      <c r="G14" s="32">
        <v>0</v>
      </c>
    </row>
    <row r="15" spans="1:42" x14ac:dyDescent="0.35">
      <c r="A15" s="5">
        <v>2025</v>
      </c>
      <c r="C15" s="32">
        <v>0.86153738772097921</v>
      </c>
      <c r="D15" s="32">
        <v>5.5304359894613473E-3</v>
      </c>
      <c r="E15" s="32">
        <v>0.12423698522858632</v>
      </c>
      <c r="F15" s="32">
        <v>8.6951910609730301E-3</v>
      </c>
      <c r="G15" s="32">
        <v>0</v>
      </c>
    </row>
    <row r="16" spans="1:42" x14ac:dyDescent="0.35">
      <c r="A16" s="5">
        <v>2026</v>
      </c>
      <c r="B16" s="22"/>
      <c r="C16" s="32">
        <v>0.86980906582327677</v>
      </c>
      <c r="D16" s="32">
        <v>4.732933392373938E-3</v>
      </c>
      <c r="E16" s="32">
        <v>0.11400394551600053</v>
      </c>
      <c r="F16" s="32">
        <v>1.1454055268348789E-2</v>
      </c>
      <c r="G16" s="32">
        <v>0</v>
      </c>
    </row>
    <row r="17" spans="1:7" x14ac:dyDescent="0.35">
      <c r="A17" s="5">
        <v>2027</v>
      </c>
      <c r="B17" s="22"/>
      <c r="C17" s="32">
        <v>0.87652892653987469</v>
      </c>
      <c r="D17" s="32">
        <v>4.0349784365714967E-3</v>
      </c>
      <c r="E17" s="32">
        <v>0.10491945534289684</v>
      </c>
      <c r="F17" s="32">
        <v>1.4516639680656921E-2</v>
      </c>
      <c r="G17" s="32">
        <v>0</v>
      </c>
    </row>
    <row r="18" spans="1:7" x14ac:dyDescent="0.35">
      <c r="A18" s="5">
        <v>2028</v>
      </c>
      <c r="B18" s="22"/>
      <c r="C18" s="32">
        <v>0.88181653389323944</v>
      </c>
      <c r="D18" s="32">
        <v>3.4310900402911471E-3</v>
      </c>
      <c r="E18" s="32">
        <v>9.6918826102108405E-2</v>
      </c>
      <c r="F18" s="32">
        <v>1.7833549964360883E-2</v>
      </c>
      <c r="G18" s="32">
        <v>0</v>
      </c>
    </row>
    <row r="19" spans="1:7" x14ac:dyDescent="0.35">
      <c r="A19" s="5">
        <v>2029</v>
      </c>
      <c r="C19" s="32">
        <v>0.88578976423990863</v>
      </c>
      <c r="D19" s="32">
        <v>2.9086479945971081E-3</v>
      </c>
      <c r="E19" s="32">
        <v>8.9946520891349024E-2</v>
      </c>
      <c r="F19" s="32">
        <v>2.1355066874145227E-2</v>
      </c>
      <c r="G19" s="32">
        <v>0</v>
      </c>
    </row>
    <row r="20" spans="1:7" x14ac:dyDescent="0.35">
      <c r="A20" s="5">
        <v>2030</v>
      </c>
      <c r="C20" s="32">
        <v>0.88858715827180423</v>
      </c>
      <c r="D20" s="32">
        <v>2.4259431905109662E-3</v>
      </c>
      <c r="E20" s="32">
        <v>8.3951886514378599E-2</v>
      </c>
      <c r="F20" s="32">
        <v>2.5035012023306109E-2</v>
      </c>
      <c r="G20" s="32">
        <v>0</v>
      </c>
    </row>
    <row r="21" spans="1:7" x14ac:dyDescent="0.35">
      <c r="A21" s="5">
        <v>2031</v>
      </c>
      <c r="C21" s="32">
        <v>0.89035309272571261</v>
      </c>
      <c r="D21" s="32">
        <v>2.031951660293243E-3</v>
      </c>
      <c r="E21" s="32">
        <v>7.8826133495553438E-2</v>
      </c>
      <c r="F21" s="32">
        <v>2.8788822118440666E-2</v>
      </c>
      <c r="G21" s="32">
        <v>0</v>
      </c>
    </row>
    <row r="24" spans="1:7" x14ac:dyDescent="0.35">
      <c r="B24" s="22" t="s">
        <v>17</v>
      </c>
    </row>
  </sheetData>
  <hyperlinks>
    <hyperlink ref="A1" location="Índice!A1" display="Voltar" xr:uid="{00000000-0004-0000-04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6"/>
  <dimension ref="A1:AP33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14" sqref="C14"/>
    </sheetView>
  </sheetViews>
  <sheetFormatPr defaultColWidth="9.1796875" defaultRowHeight="14.5" x14ac:dyDescent="0.35"/>
  <cols>
    <col min="1" max="1" width="13" style="2" customWidth="1"/>
    <col min="2" max="2" width="8.7265625" style="2" customWidth="1"/>
    <col min="3" max="3" width="24" style="2" customWidth="1"/>
    <col min="4" max="4" width="19.54296875" style="2" customWidth="1"/>
    <col min="5" max="6" width="15.7265625" style="2" customWidth="1"/>
    <col min="7" max="7" width="18.26953125" style="2" customWidth="1"/>
    <col min="8" max="8" width="11.54296875" style="2" bestFit="1" customWidth="1"/>
    <col min="9" max="11" width="11.26953125" style="2" customWidth="1"/>
    <col min="12" max="13" width="5.7265625" style="2" customWidth="1"/>
    <col min="14" max="14" width="11.54296875" style="2" bestFit="1" customWidth="1"/>
    <col min="15" max="17" width="11.26953125" style="2" customWidth="1"/>
    <col min="18" max="18" width="5.7265625" style="2" customWidth="1"/>
    <col min="19" max="16384" width="9.1796875" style="2"/>
  </cols>
  <sheetData>
    <row r="1" spans="1:42" x14ac:dyDescent="0.35">
      <c r="A1" s="1" t="s">
        <v>0</v>
      </c>
      <c r="B1" s="1"/>
    </row>
    <row r="2" spans="1:42" ht="6" customHeight="1" x14ac:dyDescent="0.35"/>
    <row r="3" spans="1:42" ht="19.5" customHeight="1" x14ac:dyDescent="0.35"/>
    <row r="5" spans="1:42" s="19" customFormat="1" ht="23.5" x14ac:dyDescent="0.35">
      <c r="D5" s="7"/>
      <c r="E5" s="7"/>
      <c r="F5" s="7"/>
      <c r="G5" s="7" t="str">
        <f>Índice!V3</f>
        <v>Demanda de Energia dos Veículos Leves: 2022-2031</v>
      </c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</row>
    <row r="8" spans="1:42" x14ac:dyDescent="0.35">
      <c r="C8" s="23" t="str">
        <f>Índice!Q22</f>
        <v xml:space="preserve">Gráfico 5 - Evolução da Taxa de Motorização </v>
      </c>
      <c r="D8" s="23"/>
      <c r="E8" s="23"/>
      <c r="F8" s="23"/>
    </row>
    <row r="10" spans="1:42" x14ac:dyDescent="0.35">
      <c r="A10" s="4" t="s">
        <v>23</v>
      </c>
      <c r="B10" s="4"/>
      <c r="C10" s="30" t="s">
        <v>26</v>
      </c>
      <c r="D10" s="30" t="s">
        <v>27</v>
      </c>
    </row>
    <row r="11" spans="1:42" x14ac:dyDescent="0.35">
      <c r="A11" s="5"/>
      <c r="B11" s="5"/>
      <c r="C11" s="33" t="s">
        <v>53</v>
      </c>
      <c r="D11" s="33" t="s">
        <v>28</v>
      </c>
      <c r="F11" s="38"/>
    </row>
    <row r="12" spans="1:42" x14ac:dyDescent="0.35">
      <c r="A12" s="41" t="s">
        <v>38</v>
      </c>
      <c r="C12" s="39">
        <v>42161.319658438922</v>
      </c>
      <c r="D12" s="31">
        <v>0.58823529411764708</v>
      </c>
    </row>
    <row r="13" spans="1:42" x14ac:dyDescent="0.35">
      <c r="A13" s="41" t="s">
        <v>24</v>
      </c>
      <c r="C13" s="40">
        <v>13789.060424772022</v>
      </c>
      <c r="D13" s="31">
        <v>0.3125</v>
      </c>
      <c r="F13"/>
      <c r="G13"/>
      <c r="H13"/>
    </row>
    <row r="14" spans="1:42" x14ac:dyDescent="0.35">
      <c r="A14" s="41" t="s">
        <v>30</v>
      </c>
      <c r="B14" s="5"/>
      <c r="C14" s="39">
        <v>56748.420260660503</v>
      </c>
      <c r="D14" s="24">
        <v>0.7142857142857143</v>
      </c>
      <c r="F14"/>
      <c r="G14" s="34"/>
      <c r="H14" s="35"/>
    </row>
    <row r="15" spans="1:42" x14ac:dyDescent="0.35">
      <c r="A15" s="41" t="s">
        <v>34</v>
      </c>
      <c r="B15" s="5"/>
      <c r="C15" s="39">
        <v>44176.671743133367</v>
      </c>
      <c r="D15" s="31">
        <v>0.625</v>
      </c>
      <c r="F15"/>
      <c r="G15" s="34"/>
      <c r="H15" s="35"/>
    </row>
    <row r="16" spans="1:42" x14ac:dyDescent="0.35">
      <c r="A16" s="41" t="s">
        <v>39</v>
      </c>
      <c r="C16" s="40">
        <v>40441.05204223613</v>
      </c>
      <c r="D16" s="31">
        <v>0.55555555555555558</v>
      </c>
      <c r="F16"/>
      <c r="G16" s="34"/>
      <c r="H16" s="35"/>
    </row>
    <row r="17" spans="1:8" x14ac:dyDescent="0.35">
      <c r="A17" s="41" t="s">
        <v>45</v>
      </c>
      <c r="C17" s="40">
        <v>8814.0009868126126</v>
      </c>
      <c r="D17" s="31">
        <v>0.20833333333333334</v>
      </c>
      <c r="F17"/>
      <c r="G17" s="34"/>
      <c r="H17" s="35"/>
    </row>
    <row r="18" spans="1:8" x14ac:dyDescent="0.35">
      <c r="A18" s="41" t="s">
        <v>50</v>
      </c>
      <c r="C18" s="40">
        <v>34524.469860933721</v>
      </c>
      <c r="D18" s="31">
        <v>0.22880180947740017</v>
      </c>
      <c r="F18"/>
      <c r="G18" s="34"/>
      <c r="H18" s="35"/>
    </row>
    <row r="19" spans="1:8" x14ac:dyDescent="0.35">
      <c r="A19" s="41" t="s">
        <v>32</v>
      </c>
      <c r="B19" s="5"/>
      <c r="C19" s="39">
        <v>43495.054386990247</v>
      </c>
      <c r="D19" s="31">
        <v>0.66666666666666663</v>
      </c>
      <c r="F19"/>
      <c r="G19" s="34"/>
      <c r="H19" s="35"/>
    </row>
    <row r="20" spans="1:8" x14ac:dyDescent="0.35">
      <c r="A20" s="41" t="s">
        <v>25</v>
      </c>
      <c r="C20" s="40">
        <v>13574.171503961217</v>
      </c>
      <c r="D20" s="31">
        <v>0.25</v>
      </c>
      <c r="E20" s="5"/>
      <c r="F20"/>
      <c r="G20" s="34"/>
      <c r="H20" s="35"/>
    </row>
    <row r="21" spans="1:8" x14ac:dyDescent="0.35">
      <c r="A21" s="41" t="s">
        <v>42</v>
      </c>
      <c r="C21" s="40">
        <v>27538.80612822124</v>
      </c>
      <c r="D21" s="31">
        <v>0.41666666666666669</v>
      </c>
      <c r="E21" s="5"/>
      <c r="F21"/>
      <c r="G21" s="34"/>
      <c r="H21" s="35"/>
    </row>
    <row r="22" spans="1:8" x14ac:dyDescent="0.35">
      <c r="A22" s="41" t="s">
        <v>35</v>
      </c>
      <c r="B22" s="22"/>
      <c r="C22" s="39">
        <v>25817.386608376102</v>
      </c>
      <c r="D22" s="31">
        <v>0.58823529411764708</v>
      </c>
      <c r="E22" s="5"/>
      <c r="F22"/>
      <c r="G22" s="34"/>
      <c r="H22" s="35"/>
    </row>
    <row r="23" spans="1:8" x14ac:dyDescent="0.35">
      <c r="A23" s="41" t="s">
        <v>29</v>
      </c>
      <c r="B23" s="5"/>
      <c r="C23" s="39">
        <v>56803.472433491879</v>
      </c>
      <c r="D23" s="24">
        <v>0.83333333333333337</v>
      </c>
      <c r="F23"/>
      <c r="G23" s="34"/>
      <c r="H23" s="35"/>
    </row>
    <row r="24" spans="1:8" x14ac:dyDescent="0.35">
      <c r="A24" s="41" t="s">
        <v>36</v>
      </c>
      <c r="B24" s="22"/>
      <c r="C24" s="39">
        <v>36613.375215961321</v>
      </c>
      <c r="D24" s="31">
        <v>0.58823529411764708</v>
      </c>
      <c r="F24"/>
      <c r="G24" s="34"/>
      <c r="H24" s="35"/>
    </row>
    <row r="25" spans="1:8" x14ac:dyDescent="0.35">
      <c r="A25" s="41" t="s">
        <v>31</v>
      </c>
      <c r="B25" s="5"/>
      <c r="C25" s="39">
        <v>30170.516603655589</v>
      </c>
      <c r="D25" s="24">
        <v>0.7142857142857143</v>
      </c>
      <c r="F25"/>
      <c r="G25" s="34"/>
      <c r="H25" s="35"/>
    </row>
    <row r="26" spans="1:8" x14ac:dyDescent="0.35">
      <c r="A26" s="41" t="s">
        <v>33</v>
      </c>
      <c r="B26" s="5"/>
      <c r="C26" s="39">
        <v>34524.469860933721</v>
      </c>
      <c r="D26" s="31">
        <v>0.625</v>
      </c>
      <c r="F26"/>
      <c r="G26" s="34"/>
      <c r="H26" s="35"/>
    </row>
    <row r="27" spans="1:8" x14ac:dyDescent="0.35">
      <c r="A27" s="41" t="s">
        <v>44</v>
      </c>
      <c r="C27" s="40">
        <v>9605.9523510313884</v>
      </c>
      <c r="D27" s="31">
        <v>0.29411764705882354</v>
      </c>
      <c r="F27"/>
      <c r="G27" s="34"/>
      <c r="H27" s="35"/>
    </row>
    <row r="28" spans="1:8" x14ac:dyDescent="0.35">
      <c r="A28" s="41" t="s">
        <v>37</v>
      </c>
      <c r="C28" s="39">
        <v>44472.151701446135</v>
      </c>
      <c r="D28" s="31">
        <v>0.58823529411764708</v>
      </c>
      <c r="F28"/>
      <c r="G28" s="34"/>
      <c r="H28" s="35"/>
    </row>
    <row r="29" spans="1:8" x14ac:dyDescent="0.35">
      <c r="A29" s="41" t="s">
        <v>40</v>
      </c>
      <c r="C29" s="40">
        <v>17715.616852300889</v>
      </c>
      <c r="D29" s="31">
        <v>0.55555555555555558</v>
      </c>
      <c r="F29"/>
      <c r="G29" s="34"/>
      <c r="H29" s="35"/>
    </row>
    <row r="30" spans="1:8" x14ac:dyDescent="0.35">
      <c r="A30" s="41" t="s">
        <v>43</v>
      </c>
      <c r="C30" s="40">
        <v>8889.7165458532472</v>
      </c>
      <c r="D30" s="31">
        <v>0.35714285714285715</v>
      </c>
      <c r="F30"/>
      <c r="G30" s="34"/>
      <c r="H30" s="35"/>
    </row>
    <row r="31" spans="1:8" x14ac:dyDescent="0.35">
      <c r="A31" s="41" t="s">
        <v>41</v>
      </c>
      <c r="C31" s="40">
        <v>50832.552709265539</v>
      </c>
      <c r="D31" s="31">
        <v>0.52631578947368418</v>
      </c>
      <c r="F31"/>
      <c r="G31" s="34"/>
      <c r="H31" s="36"/>
    </row>
    <row r="32" spans="1:8" x14ac:dyDescent="0.35">
      <c r="F32"/>
      <c r="G32" s="34"/>
      <c r="H32" s="37"/>
    </row>
    <row r="33" spans="2:8" x14ac:dyDescent="0.35">
      <c r="B33" s="22" t="s">
        <v>46</v>
      </c>
      <c r="F33"/>
      <c r="G33" s="34"/>
      <c r="H33"/>
    </row>
  </sheetData>
  <sortState xmlns:xlrd2="http://schemas.microsoft.com/office/spreadsheetml/2017/richdata2" ref="A12:D32">
    <sortCondition ref="A12"/>
  </sortState>
  <hyperlinks>
    <hyperlink ref="A1" location="Índice!A1" display="Voltar" xr:uid="{00000000-0004-0000-05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7"/>
  <dimension ref="A1:AP23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12" sqref="A12:XFD12"/>
    </sheetView>
  </sheetViews>
  <sheetFormatPr defaultColWidth="9.1796875" defaultRowHeight="14.5" x14ac:dyDescent="0.35"/>
  <cols>
    <col min="1" max="1" width="13" style="2" customWidth="1"/>
    <col min="2" max="2" width="8.7265625" style="2" customWidth="1"/>
    <col min="3" max="6" width="15.7265625" style="2" customWidth="1"/>
    <col min="7" max="7" width="18.26953125" style="2" customWidth="1"/>
    <col min="8" max="8" width="11.54296875" style="2" bestFit="1" customWidth="1"/>
    <col min="9" max="11" width="11.26953125" style="2" customWidth="1"/>
    <col min="12" max="13" width="5.7265625" style="2" customWidth="1"/>
    <col min="14" max="14" width="11.54296875" style="2" bestFit="1" customWidth="1"/>
    <col min="15" max="17" width="11.26953125" style="2" customWidth="1"/>
    <col min="18" max="18" width="5.7265625" style="2" customWidth="1"/>
    <col min="19" max="16384" width="9.1796875" style="2"/>
  </cols>
  <sheetData>
    <row r="1" spans="1:42" x14ac:dyDescent="0.35">
      <c r="A1" s="1" t="s">
        <v>0</v>
      </c>
      <c r="B1" s="1"/>
    </row>
    <row r="2" spans="1:42" ht="6" customHeight="1" x14ac:dyDescent="0.35"/>
    <row r="3" spans="1:42" ht="19.5" customHeight="1" x14ac:dyDescent="0.35"/>
    <row r="5" spans="1:42" s="19" customFormat="1" ht="23.5" x14ac:dyDescent="0.35">
      <c r="D5" s="7"/>
      <c r="E5" s="7"/>
      <c r="F5" s="7"/>
      <c r="G5" s="7" t="str">
        <f>Índice!V3</f>
        <v>Demanda de Energia dos Veículos Leves: 2022-2031</v>
      </c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</row>
    <row r="8" spans="1:42" x14ac:dyDescent="0.35">
      <c r="C8" s="23" t="str">
        <f>Índice!Q26</f>
        <v>Gráfico 4 - Demanda Global Ciclo Otto</v>
      </c>
      <c r="D8" s="23"/>
      <c r="E8" s="23"/>
      <c r="F8" s="23"/>
    </row>
    <row r="10" spans="1:42" x14ac:dyDescent="0.35">
      <c r="A10" s="4" t="s">
        <v>8</v>
      </c>
      <c r="B10" s="4"/>
      <c r="C10" s="11" t="s">
        <v>22</v>
      </c>
    </row>
    <row r="11" spans="1:42" ht="29" x14ac:dyDescent="0.35">
      <c r="A11" s="5"/>
      <c r="B11" s="5"/>
      <c r="C11" s="33" t="s">
        <v>20</v>
      </c>
    </row>
    <row r="12" spans="1:42" x14ac:dyDescent="0.35">
      <c r="A12" s="5">
        <v>2022</v>
      </c>
      <c r="B12" s="5"/>
      <c r="C12" s="43">
        <v>52.354267346882388</v>
      </c>
    </row>
    <row r="13" spans="1:42" x14ac:dyDescent="0.35">
      <c r="A13" s="5">
        <v>2023</v>
      </c>
      <c r="B13" s="5"/>
      <c r="C13" s="43">
        <v>52.412455465878494</v>
      </c>
    </row>
    <row r="14" spans="1:42" x14ac:dyDescent="0.35">
      <c r="A14" s="5">
        <v>2024</v>
      </c>
      <c r="B14" s="5"/>
      <c r="C14" s="43">
        <v>52.4401557080012</v>
      </c>
    </row>
    <row r="15" spans="1:42" x14ac:dyDescent="0.35">
      <c r="A15" s="5">
        <v>2025</v>
      </c>
      <c r="B15" s="5"/>
      <c r="C15" s="43">
        <v>52.457244872377373</v>
      </c>
      <c r="D15" s="5"/>
    </row>
    <row r="16" spans="1:42" x14ac:dyDescent="0.35">
      <c r="A16" s="5">
        <v>2026</v>
      </c>
      <c r="B16" s="5"/>
      <c r="C16" s="43">
        <v>53.052074537278102</v>
      </c>
      <c r="D16" s="5"/>
    </row>
    <row r="17" spans="1:6" x14ac:dyDescent="0.35">
      <c r="A17" s="5">
        <v>2027</v>
      </c>
      <c r="B17" s="22"/>
      <c r="C17" s="43">
        <v>53.937268527701136</v>
      </c>
    </row>
    <row r="18" spans="1:6" x14ac:dyDescent="0.35">
      <c r="A18" s="5">
        <v>2028</v>
      </c>
      <c r="B18" s="22"/>
      <c r="C18" s="43">
        <v>55.404998412095011</v>
      </c>
    </row>
    <row r="19" spans="1:6" x14ac:dyDescent="0.35">
      <c r="A19" s="5">
        <v>2029</v>
      </c>
      <c r="C19" s="43">
        <v>56.610376184176914</v>
      </c>
      <c r="E19" s="5"/>
      <c r="F19" s="5"/>
    </row>
    <row r="20" spans="1:6" x14ac:dyDescent="0.35">
      <c r="A20" s="5">
        <v>2030</v>
      </c>
      <c r="C20" s="43">
        <v>58.511188763719822</v>
      </c>
      <c r="E20" s="5"/>
      <c r="F20" s="5"/>
    </row>
    <row r="21" spans="1:6" x14ac:dyDescent="0.35">
      <c r="A21" s="5">
        <v>2031</v>
      </c>
      <c r="C21" s="43">
        <v>60.399648706034149</v>
      </c>
      <c r="E21" s="5"/>
      <c r="F21" s="5"/>
    </row>
    <row r="22" spans="1:6" x14ac:dyDescent="0.35">
      <c r="C22" s="24"/>
    </row>
    <row r="23" spans="1:6" x14ac:dyDescent="0.35">
      <c r="B23" s="22" t="s">
        <v>17</v>
      </c>
    </row>
  </sheetData>
  <hyperlinks>
    <hyperlink ref="A1" location="Índice!A1" display="Voltar" xr:uid="{00000000-0004-0000-06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8"/>
  <dimension ref="A1"/>
  <sheetViews>
    <sheetView workbookViewId="0"/>
  </sheetViews>
  <sheetFormatPr defaultRowHeight="14.5" x14ac:dyDescent="0.35"/>
  <sheetData/>
  <pageMargins left="0.511811024" right="0.511811024" top="0.78740157499999996" bottom="0.78740157499999996" header="0.31496062000000002" footer="0.3149606200000000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605A40907E22A44A04B53D7345D6DBB" ma:contentTypeVersion="11" ma:contentTypeDescription="Crie um novo documento." ma:contentTypeScope="" ma:versionID="eb31cccd4d0e29fbf81ebb784fe9fe9e">
  <xsd:schema xmlns:xsd="http://www.w3.org/2001/XMLSchema" xmlns:xs="http://www.w3.org/2001/XMLSchema" xmlns:p="http://schemas.microsoft.com/office/2006/metadata/properties" xmlns:ns2="e6ab3a8c-1b9d-4e48-929c-0169f452390a" xmlns:ns3="c2692117-a0d7-4be3-956d-8428dc4fd62b" targetNamespace="http://schemas.microsoft.com/office/2006/metadata/properties" ma:root="true" ma:fieldsID="1fa8a427b6b1c98b413bdff3ab7617ec" ns2:_="" ns3:_="">
    <xsd:import namespace="e6ab3a8c-1b9d-4e48-929c-0169f452390a"/>
    <xsd:import namespace="c2692117-a0d7-4be3-956d-8428dc4fd62b"/>
    <xsd:element name="properties">
      <xsd:complexType>
        <xsd:sequence>
          <xsd:element name="documentManagement">
            <xsd:complexType>
              <xsd:all>
                <xsd:element ref="ns2:Publicacao" minOccurs="0"/>
                <xsd:element ref="ns2:Topico" minOccurs="0"/>
                <xsd:element ref="ns2:Topico_x003a_ID" minOccurs="0"/>
                <xsd:element ref="ns2:Ordem" minOccurs="0"/>
                <xsd:element ref="ns3:ka0f0c7cfd80493d8c6a33a83b804b29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ab3a8c-1b9d-4e48-929c-0169f452390a" elementFormDefault="qualified">
    <xsd:import namespace="http://schemas.microsoft.com/office/2006/documentManagement/types"/>
    <xsd:import namespace="http://schemas.microsoft.com/office/infopath/2007/PartnerControls"/>
    <xsd:element name="Publicacao" ma:index="8" nillable="true" ma:displayName="Publicação" ma:list="{72f10568-9049-4e7f-b6b9-6b3967372d08}" ma:internalName="Publicacao" ma:readOnly="false" ma:showField="Title">
      <xsd:simpleType>
        <xsd:restriction base="dms:Lookup"/>
      </xsd:simpleType>
    </xsd:element>
    <xsd:element name="Topico" ma:index="9" nillable="true" ma:displayName="Topico" ma:list="{3f9e33a3-6c74-49f3-9d56-b602ca9235b5}" ma:internalName="Topico" ma:readOnly="false" ma:showField="Title">
      <xsd:simpleType>
        <xsd:restriction base="dms:Lookup"/>
      </xsd:simpleType>
    </xsd:element>
    <xsd:element name="Topico_x003a_ID" ma:index="10" nillable="true" ma:displayName="Topico:ID" ma:list="{3f9e33a3-6c74-49f3-9d56-b602ca9235b5}" ma:internalName="Topico_x003a_ID" ma:readOnly="true" ma:showField="ID" ma:web="da298a69-1833-4b3d-9e07-d63a39461a7d">
      <xsd:simpleType>
        <xsd:restriction base="dms:Lookup"/>
      </xsd:simpleType>
    </xsd:element>
    <xsd:element name="Ordem" ma:index="11" nillable="true" ma:displayName="Ordem" ma:decimals="0" ma:internalName="Ordem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692117-a0d7-4be3-956d-8428dc4fd62b" elementFormDefault="qualified">
    <xsd:import namespace="http://schemas.microsoft.com/office/2006/documentManagement/types"/>
    <xsd:import namespace="http://schemas.microsoft.com/office/infopath/2007/PartnerControls"/>
    <xsd:element name="ka0f0c7cfd80493d8c6a33a83b804b29" ma:index="13" nillable="true" ma:taxonomy="true" ma:internalName="ka0f0c7cfd80493d8c6a33a83b804b29" ma:taxonomyFieldName="Tag" ma:displayName="Tag" ma:default="" ma:fieldId="{4a0f0c7c-fd80-493d-8c6a-33a83b804b29}" ma:taxonomyMulti="true" ma:sspId="31423334-e3fc-4ff3-9956-0d09b48b681f" ma:termSetId="8eb7b6e9-68ed-45e4-995f-8bfb18a636f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9227de3-58a8-4547-bb45-02a6b61feb5f}" ma:internalName="TaxCatchAll" ma:showField="CatchAllData" ma:web="c2692117-a0d7-4be3-956d-8428dc4fd6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ico xmlns="e6ab3a8c-1b9d-4e48-929c-0169f452390a">607</Topico>
    <Publicacao xmlns="e6ab3a8c-1b9d-4e48-929c-0169f452390a" xsi:nil="true"/>
    <ka0f0c7cfd80493d8c6a33a83b804b29 xmlns="c2692117-a0d7-4be3-956d-8428dc4fd62b">
      <Terms xmlns="http://schemas.microsoft.com/office/infopath/2007/PartnerControls"/>
    </ka0f0c7cfd80493d8c6a33a83b804b29>
    <TaxCatchAll xmlns="c2692117-a0d7-4be3-956d-8428dc4fd62b"/>
    <Ordem xmlns="e6ab3a8c-1b9d-4e48-929c-0169f452390a">2</Ordem>
  </documentManagement>
</p:properties>
</file>

<file path=customXml/itemProps1.xml><?xml version="1.0" encoding="utf-8"?>
<ds:datastoreItem xmlns:ds="http://schemas.openxmlformats.org/officeDocument/2006/customXml" ds:itemID="{DE10F168-C1D0-4064-B546-159EA2C6C193}"/>
</file>

<file path=customXml/itemProps2.xml><?xml version="1.0" encoding="utf-8"?>
<ds:datastoreItem xmlns:ds="http://schemas.openxmlformats.org/officeDocument/2006/customXml" ds:itemID="{A1366BD0-FA60-485D-A91F-67C7D719F5A6}"/>
</file>

<file path=customXml/itemProps3.xml><?xml version="1.0" encoding="utf-8"?>
<ds:datastoreItem xmlns:ds="http://schemas.openxmlformats.org/officeDocument/2006/customXml" ds:itemID="{F5ECB710-9C90-4965-978B-4E9F35ED58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5</vt:i4>
      </vt:variant>
    </vt:vector>
  </HeadingPairs>
  <TitlesOfParts>
    <vt:vector size="12" baseType="lpstr">
      <vt:lpstr>Índice</vt:lpstr>
      <vt:lpstr>A-1</vt:lpstr>
      <vt:lpstr>A-2</vt:lpstr>
      <vt:lpstr>A-3</vt:lpstr>
      <vt:lpstr>A-4</vt:lpstr>
      <vt:lpstr>A-5</vt:lpstr>
      <vt:lpstr>A-6</vt:lpstr>
      <vt:lpstr>Índice!_Ref11771521</vt:lpstr>
      <vt:lpstr>Índice!_Ref44188272</vt:lpstr>
      <vt:lpstr>Índice!_Ref515355743</vt:lpstr>
      <vt:lpstr>Índice!_Ref9848671</vt:lpstr>
      <vt:lpstr>Índice!_Ref9849419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 com os dados abertos da publicação Demanda de Energia dos Veículos Leves</dc:title>
  <dc:creator/>
  <cp:lastModifiedBy/>
  <dcterms:created xsi:type="dcterms:W3CDTF">2006-09-16T00:00:00Z</dcterms:created>
  <dcterms:modified xsi:type="dcterms:W3CDTF">2022-06-30T20:01:49Z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515a54b9315440b5b5f10a8611b5c008</vt:lpwstr>
  </property>
  <property fmtid="{D5CDD505-2E9C-101B-9397-08002B2CF9AE}" pid="3" name="ContentTypeId">
    <vt:lpwstr>0x010100C605A40907E22A44A04B53D7345D6DBB</vt:lpwstr>
  </property>
  <property fmtid="{D5CDD505-2E9C-101B-9397-08002B2CF9AE}" pid="4" name="Tag">
    <vt:lpwstr/>
  </property>
</Properties>
</file>